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codeName="ThisWorkbook" autoCompressPictures="0"/>
  <xr:revisionPtr revIDLastSave="0" documentId="8_{3F5CB1E9-E5C1-4D1B-8723-1EDB5691D1AE}" xr6:coauthVersionLast="47" xr6:coauthVersionMax="47" xr10:uidLastSave="{00000000-0000-0000-0000-000000000000}"/>
  <bookViews>
    <workbookView xWindow="31545" yWindow="1080" windowWidth="23370" windowHeight="14475" tabRatio="788" firstSheet="7" activeTab="8" xr2:uid="{00000000-000D-0000-FFFF-FFFF00000000}"/>
  </bookViews>
  <sheets>
    <sheet name="January" sheetId="14" state="hidden" r:id="rId1"/>
    <sheet name="February" sheetId="15" state="hidden" r:id="rId2"/>
    <sheet name="March" sheetId="16" state="hidden" r:id="rId3"/>
    <sheet name="April" sheetId="17" state="hidden" r:id="rId4"/>
    <sheet name="May" sheetId="18" state="hidden" r:id="rId5"/>
    <sheet name="June" sheetId="19" state="hidden" r:id="rId6"/>
    <sheet name="July" sheetId="20" state="hidden" r:id="rId7"/>
    <sheet name="August" sheetId="21" r:id="rId8"/>
    <sheet name="September" sheetId="22" r:id="rId9"/>
    <sheet name="October" sheetId="23" state="hidden" r:id="rId10"/>
    <sheet name="November" sheetId="24" state="hidden" r:id="rId11"/>
    <sheet name="December" sheetId="25" state="hidden" r:id="rId12"/>
  </sheets>
  <definedNames>
    <definedName name="CalendarYear">January!$K$3</definedName>
    <definedName name="ColumnTitleRegion1..H12.1">January!$B$2</definedName>
    <definedName name="ColumnTitleRegion1..H12.10">October!$B$2</definedName>
    <definedName name="ColumnTitleRegion1..H12.11">November!$B$2</definedName>
    <definedName name="ColumnTitleRegion1..H12.12">December!$B$2</definedName>
    <definedName name="ColumnTitleRegion1..H12.2">February!$B$2</definedName>
    <definedName name="ColumnTitleRegion1..H12.3">March!$B$2</definedName>
    <definedName name="ColumnTitleRegion1..H12.4">April!$B$2</definedName>
    <definedName name="ColumnTitleRegion1..H12.5">May!$B$2</definedName>
    <definedName name="ColumnTitleRegion1..H12.6">June!$B$2</definedName>
    <definedName name="ColumnTitleRegion1..H12.7">July!$B$2</definedName>
    <definedName name="ColumnTitleRegion1..H12.8">August!$B$2</definedName>
    <definedName name="ColumnTitleRegion1..H12.9">September!$B$2</definedName>
    <definedName name="ColumnTitleRegion2..C14.1">January!$B$2</definedName>
    <definedName name="ColumnTitleRegion2..C14.10">October!$B$2</definedName>
    <definedName name="ColumnTitleRegion2..C14.11">November!$B$2</definedName>
    <definedName name="ColumnTitleRegion2..C14.12">December!$B$2</definedName>
    <definedName name="ColumnTitleRegion2..C14.2">February!$B$2</definedName>
    <definedName name="ColumnTitleRegion2..C14.3">March!$B$2</definedName>
    <definedName name="ColumnTitleRegion2..C14.4">April!$B$2</definedName>
    <definedName name="ColumnTitleRegion2..C14.5">May!$B$2</definedName>
    <definedName name="ColumnTitleRegion2..C14.6">June!$B$2</definedName>
    <definedName name="ColumnTitleRegion2..C14.7">July!$B$2</definedName>
    <definedName name="ColumnTitleRegion2..C14.8">August!$B$2</definedName>
    <definedName name="ColumnTitleRegion2..C14.9">September!$B$2</definedName>
    <definedName name="DaysAndWeeks">{0,1,2,3,4,5,6} + {0;1;2;3;4;5}*7</definedName>
    <definedName name="_xlnm.Print_Area" localSheetId="0">January!$A$1:$H$14</definedName>
    <definedName name="WeekStart">January!$K$4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 l="1"/>
  <c r="B1" i="17" l="1"/>
  <c r="B1" i="19" l="1"/>
  <c r="B1" i="18"/>
  <c r="B1" i="21"/>
  <c r="B1" i="20"/>
  <c r="B1" i="23"/>
  <c r="B1" i="22"/>
  <c r="B1" i="25"/>
  <c r="B1" i="24"/>
  <c r="B1" i="16"/>
  <c r="B1" i="15"/>
  <c r="B1" i="14"/>
  <c r="B13" i="25" a="1"/>
  <c r="C13" i="25" s="1"/>
  <c r="B11" i="25" a="1"/>
  <c r="H11" i="25" s="1"/>
  <c r="B9" i="25" a="1"/>
  <c r="G9" i="25" s="1"/>
  <c r="B7" i="25" a="1"/>
  <c r="G7" i="25" s="1"/>
  <c r="B5" i="25" a="1"/>
  <c r="H5" i="25" s="1"/>
  <c r="B3" i="25" a="1"/>
  <c r="G3" i="25" s="1"/>
  <c r="G2" i="25" s="1"/>
  <c r="B13" i="24" a="1"/>
  <c r="C13" i="24" s="1"/>
  <c r="B11" i="24" a="1"/>
  <c r="H11" i="24" s="1"/>
  <c r="B9" i="24" a="1"/>
  <c r="G9" i="24" s="1"/>
  <c r="B7" i="24" a="1"/>
  <c r="G7" i="24" s="1"/>
  <c r="B5" i="24" a="1"/>
  <c r="H5" i="24" s="1"/>
  <c r="B3" i="24" a="1"/>
  <c r="G3" i="24" s="1"/>
  <c r="G2" i="24" s="1"/>
  <c r="B13" i="23" a="1"/>
  <c r="C13" i="23" s="1"/>
  <c r="B11" i="23" a="1"/>
  <c r="H11" i="23" s="1"/>
  <c r="B9" i="23" a="1"/>
  <c r="G9" i="23" s="1"/>
  <c r="B7" i="23" a="1"/>
  <c r="G7" i="23" s="1"/>
  <c r="B5" i="23" a="1"/>
  <c r="H5" i="23" s="1"/>
  <c r="B3" i="23" a="1"/>
  <c r="G3" i="23" s="1"/>
  <c r="G2" i="23" s="1"/>
  <c r="B13" i="22" a="1"/>
  <c r="C13" i="22" s="1"/>
  <c r="B11" i="22" a="1"/>
  <c r="H11" i="22" s="1"/>
  <c r="B9" i="22" a="1"/>
  <c r="G9" i="22" s="1"/>
  <c r="B7" i="22" a="1"/>
  <c r="H7" i="22" s="1"/>
  <c r="B5" i="22" a="1"/>
  <c r="G5" i="22" s="1"/>
  <c r="B3" i="22" a="1"/>
  <c r="H3" i="22" s="1"/>
  <c r="H2" i="22" s="1"/>
  <c r="B13" i="21" a="1"/>
  <c r="C13" i="21" s="1"/>
  <c r="B11" i="21" a="1"/>
  <c r="H11" i="21" s="1"/>
  <c r="B9" i="21" a="1"/>
  <c r="G9" i="21" s="1"/>
  <c r="B7" i="21" a="1"/>
  <c r="G7" i="21" s="1"/>
  <c r="B5" i="21" a="1"/>
  <c r="H5" i="21" s="1"/>
  <c r="B3" i="21" a="1"/>
  <c r="G3" i="21" s="1"/>
  <c r="G2" i="21" s="1"/>
  <c r="B13" i="20" a="1"/>
  <c r="C13" i="20" s="1"/>
  <c r="B11" i="20" a="1"/>
  <c r="H11" i="20" s="1"/>
  <c r="B9" i="20" a="1"/>
  <c r="G9" i="20" s="1"/>
  <c r="B7" i="20" a="1"/>
  <c r="H7" i="20" s="1"/>
  <c r="B5" i="20" a="1"/>
  <c r="G5" i="20" s="1"/>
  <c r="B3" i="20" a="1"/>
  <c r="E3" i="20" s="1"/>
  <c r="E2" i="20" s="1"/>
  <c r="B13" i="19" a="1"/>
  <c r="C13" i="19" s="1"/>
  <c r="B11" i="19" a="1"/>
  <c r="H11" i="19" s="1"/>
  <c r="B9" i="19" a="1"/>
  <c r="G9" i="19" s="1"/>
  <c r="B7" i="19" a="1"/>
  <c r="H7" i="19" s="1"/>
  <c r="B5" i="19" a="1"/>
  <c r="G5" i="19" s="1"/>
  <c r="B3" i="19" a="1"/>
  <c r="H3" i="19" s="1"/>
  <c r="H2" i="19" s="1"/>
  <c r="B13" i="18" a="1"/>
  <c r="C13" i="18" s="1"/>
  <c r="B11" i="18" a="1"/>
  <c r="G11" i="18" s="1"/>
  <c r="B9" i="18" a="1"/>
  <c r="G9" i="18" s="1"/>
  <c r="B7" i="18" a="1"/>
  <c r="G7" i="18" s="1"/>
  <c r="B5" i="18" a="1"/>
  <c r="G5" i="18" s="1"/>
  <c r="B3" i="18" a="1"/>
  <c r="G3" i="18" s="1"/>
  <c r="G2" i="18" s="1"/>
  <c r="B13" i="17" a="1"/>
  <c r="B13" i="17" s="1"/>
  <c r="B11" i="17" a="1"/>
  <c r="G11" i="17" s="1"/>
  <c r="B9" i="17" a="1"/>
  <c r="H9" i="17" s="1"/>
  <c r="B7" i="17" a="1"/>
  <c r="H7" i="17" s="1"/>
  <c r="B5" i="17" a="1"/>
  <c r="G5" i="17" s="1"/>
  <c r="B3" i="17" a="1"/>
  <c r="H3" i="17" s="1"/>
  <c r="H2" i="17" s="1"/>
  <c r="B13" i="16" a="1"/>
  <c r="C13" i="16" s="1"/>
  <c r="B11" i="16" a="1"/>
  <c r="H11" i="16" s="1"/>
  <c r="B9" i="16" a="1"/>
  <c r="G9" i="16" s="1"/>
  <c r="B7" i="16" a="1"/>
  <c r="H7" i="16" s="1"/>
  <c r="B5" i="16" a="1"/>
  <c r="G5" i="16" s="1"/>
  <c r="B3" i="16" a="1"/>
  <c r="H3" i="16" s="1"/>
  <c r="H2" i="16" s="1"/>
  <c r="B13" i="15" a="1"/>
  <c r="C13" i="15" s="1"/>
  <c r="B11" i="15" a="1"/>
  <c r="H11" i="15" s="1"/>
  <c r="B9" i="15" a="1"/>
  <c r="G9" i="15" s="1"/>
  <c r="B7" i="15" a="1"/>
  <c r="H7" i="15" s="1"/>
  <c r="B5" i="15" a="1"/>
  <c r="G5" i="15" s="1"/>
  <c r="B3" i="15" a="1"/>
  <c r="H3" i="15" s="1"/>
  <c r="H2" i="15" s="1"/>
  <c r="B7" i="18" l="1"/>
  <c r="B3" i="18"/>
  <c r="B11" i="18"/>
  <c r="F3" i="18"/>
  <c r="F2" i="18" s="1"/>
  <c r="F7" i="18"/>
  <c r="F11" i="18"/>
  <c r="D5" i="18"/>
  <c r="H5" i="18"/>
  <c r="D9" i="18"/>
  <c r="H9" i="18"/>
  <c r="D3" i="18"/>
  <c r="D2" i="18" s="1"/>
  <c r="H3" i="18"/>
  <c r="H2" i="18" s="1"/>
  <c r="B5" i="18"/>
  <c r="F5" i="18"/>
  <c r="D7" i="18"/>
  <c r="H7" i="18"/>
  <c r="B9" i="18"/>
  <c r="F9" i="18"/>
  <c r="D11" i="18"/>
  <c r="H11" i="18"/>
  <c r="B13" i="18"/>
  <c r="C5" i="25"/>
  <c r="E5" i="25"/>
  <c r="G5" i="25"/>
  <c r="C11" i="25"/>
  <c r="E11" i="25"/>
  <c r="G11" i="25"/>
  <c r="B3" i="25"/>
  <c r="D3" i="25"/>
  <c r="D2" i="25" s="1"/>
  <c r="F3" i="25"/>
  <c r="F2" i="25" s="1"/>
  <c r="H3" i="25"/>
  <c r="H2" i="25" s="1"/>
  <c r="B5" i="25"/>
  <c r="D5" i="25"/>
  <c r="F5" i="25"/>
  <c r="B7" i="25"/>
  <c r="D7" i="25"/>
  <c r="F7" i="25"/>
  <c r="H7" i="25"/>
  <c r="B9" i="25"/>
  <c r="D9" i="25"/>
  <c r="F9" i="25"/>
  <c r="H9" i="25"/>
  <c r="B11" i="25"/>
  <c r="D11" i="25"/>
  <c r="F11" i="25"/>
  <c r="B13" i="25"/>
  <c r="C3" i="25"/>
  <c r="C2" i="25" s="1"/>
  <c r="E3" i="25"/>
  <c r="E2" i="25" s="1"/>
  <c r="C7" i="25"/>
  <c r="E7" i="25"/>
  <c r="C9" i="25"/>
  <c r="E9" i="25"/>
  <c r="C5" i="24"/>
  <c r="E5" i="24"/>
  <c r="G5" i="24"/>
  <c r="C11" i="24"/>
  <c r="E11" i="24"/>
  <c r="G11" i="24"/>
  <c r="B3" i="24"/>
  <c r="D3" i="24"/>
  <c r="D2" i="24" s="1"/>
  <c r="F3" i="24"/>
  <c r="F2" i="24" s="1"/>
  <c r="H3" i="24"/>
  <c r="H2" i="24" s="1"/>
  <c r="B5" i="24"/>
  <c r="D5" i="24"/>
  <c r="F5" i="24"/>
  <c r="B7" i="24"/>
  <c r="D7" i="24"/>
  <c r="F7" i="24"/>
  <c r="H7" i="24"/>
  <c r="B9" i="24"/>
  <c r="D9" i="24"/>
  <c r="F9" i="24"/>
  <c r="H9" i="24"/>
  <c r="B11" i="24"/>
  <c r="D11" i="24"/>
  <c r="F11" i="24"/>
  <c r="B13" i="24"/>
  <c r="C3" i="24"/>
  <c r="C2" i="24" s="1"/>
  <c r="E3" i="24"/>
  <c r="E2" i="24" s="1"/>
  <c r="C7" i="24"/>
  <c r="E7" i="24"/>
  <c r="C9" i="24"/>
  <c r="E9" i="24"/>
  <c r="C5" i="23"/>
  <c r="E5" i="23"/>
  <c r="G5" i="23"/>
  <c r="C11" i="23"/>
  <c r="E11" i="23"/>
  <c r="G11" i="23"/>
  <c r="B3" i="23"/>
  <c r="D3" i="23"/>
  <c r="D2" i="23" s="1"/>
  <c r="F3" i="23"/>
  <c r="F2" i="23" s="1"/>
  <c r="H3" i="23"/>
  <c r="H2" i="23" s="1"/>
  <c r="B5" i="23"/>
  <c r="D5" i="23"/>
  <c r="F5" i="23"/>
  <c r="B7" i="23"/>
  <c r="D7" i="23"/>
  <c r="F7" i="23"/>
  <c r="H7" i="23"/>
  <c r="B9" i="23"/>
  <c r="D9" i="23"/>
  <c r="F9" i="23"/>
  <c r="H9" i="23"/>
  <c r="B11" i="23"/>
  <c r="D11" i="23"/>
  <c r="F11" i="23"/>
  <c r="B13" i="23"/>
  <c r="C3" i="23"/>
  <c r="C2" i="23" s="1"/>
  <c r="E3" i="23"/>
  <c r="E2" i="23" s="1"/>
  <c r="C7" i="23"/>
  <c r="E7" i="23"/>
  <c r="C9" i="23"/>
  <c r="E9" i="23"/>
  <c r="C3" i="22"/>
  <c r="C2" i="22" s="1"/>
  <c r="E3" i="22"/>
  <c r="E2" i="22" s="1"/>
  <c r="G3" i="22"/>
  <c r="G2" i="22" s="1"/>
  <c r="C7" i="22"/>
  <c r="E7" i="22"/>
  <c r="G7" i="22"/>
  <c r="C11" i="22"/>
  <c r="E11" i="22"/>
  <c r="G11" i="22"/>
  <c r="B3" i="22"/>
  <c r="D3" i="22"/>
  <c r="D2" i="22" s="1"/>
  <c r="F3" i="22"/>
  <c r="F2" i="22" s="1"/>
  <c r="B5" i="22"/>
  <c r="D5" i="22"/>
  <c r="F5" i="22"/>
  <c r="H5" i="22"/>
  <c r="B7" i="22"/>
  <c r="D7" i="22"/>
  <c r="F7" i="22"/>
  <c r="B9" i="22"/>
  <c r="D9" i="22"/>
  <c r="F9" i="22"/>
  <c r="H9" i="22"/>
  <c r="B11" i="22"/>
  <c r="D11" i="22"/>
  <c r="F11" i="22"/>
  <c r="B13" i="22"/>
  <c r="C5" i="22"/>
  <c r="E5" i="22"/>
  <c r="C9" i="22"/>
  <c r="E9" i="22"/>
  <c r="C5" i="21"/>
  <c r="E5" i="21"/>
  <c r="G5" i="21"/>
  <c r="C11" i="21"/>
  <c r="E11" i="21"/>
  <c r="G11" i="21"/>
  <c r="B3" i="21"/>
  <c r="D3" i="21"/>
  <c r="D2" i="21" s="1"/>
  <c r="F3" i="21"/>
  <c r="F2" i="21" s="1"/>
  <c r="H3" i="21"/>
  <c r="H2" i="21" s="1"/>
  <c r="B5" i="21"/>
  <c r="D5" i="21"/>
  <c r="F5" i="21"/>
  <c r="B7" i="21"/>
  <c r="D7" i="21"/>
  <c r="F7" i="21"/>
  <c r="H7" i="21"/>
  <c r="B9" i="21"/>
  <c r="D9" i="21"/>
  <c r="F9" i="21"/>
  <c r="H9" i="21"/>
  <c r="B11" i="21"/>
  <c r="D11" i="21"/>
  <c r="F11" i="21"/>
  <c r="B13" i="21"/>
  <c r="C3" i="21"/>
  <c r="C2" i="21" s="1"/>
  <c r="E3" i="21"/>
  <c r="E2" i="21" s="1"/>
  <c r="C7" i="21"/>
  <c r="E7" i="21"/>
  <c r="C9" i="21"/>
  <c r="E9" i="21"/>
  <c r="C3" i="20"/>
  <c r="C2" i="20" s="1"/>
  <c r="G3" i="20"/>
  <c r="G2" i="20" s="1"/>
  <c r="C7" i="20"/>
  <c r="E7" i="20"/>
  <c r="G7" i="20"/>
  <c r="C11" i="20"/>
  <c r="E11" i="20"/>
  <c r="G11" i="20"/>
  <c r="B3" i="20"/>
  <c r="D3" i="20"/>
  <c r="D2" i="20" s="1"/>
  <c r="F3" i="20"/>
  <c r="F2" i="20" s="1"/>
  <c r="H3" i="20"/>
  <c r="H2" i="20" s="1"/>
  <c r="B5" i="20"/>
  <c r="D5" i="20"/>
  <c r="F5" i="20"/>
  <c r="H5" i="20"/>
  <c r="B7" i="20"/>
  <c r="D7" i="20"/>
  <c r="F7" i="20"/>
  <c r="B9" i="20"/>
  <c r="D9" i="20"/>
  <c r="F9" i="20"/>
  <c r="H9" i="20"/>
  <c r="B11" i="20"/>
  <c r="D11" i="20"/>
  <c r="F11" i="20"/>
  <c r="B13" i="20"/>
  <c r="C5" i="20"/>
  <c r="E5" i="20"/>
  <c r="C9" i="20"/>
  <c r="E9" i="20"/>
  <c r="C3" i="19"/>
  <c r="C2" i="19" s="1"/>
  <c r="E3" i="19"/>
  <c r="E2" i="19" s="1"/>
  <c r="G3" i="19"/>
  <c r="G2" i="19" s="1"/>
  <c r="C7" i="19"/>
  <c r="E7" i="19"/>
  <c r="G7" i="19"/>
  <c r="C11" i="19"/>
  <c r="E11" i="19"/>
  <c r="G11" i="19"/>
  <c r="B3" i="19"/>
  <c r="D3" i="19"/>
  <c r="D2" i="19" s="1"/>
  <c r="F3" i="19"/>
  <c r="F2" i="19" s="1"/>
  <c r="B5" i="19"/>
  <c r="D5" i="19"/>
  <c r="F5" i="19"/>
  <c r="H5" i="19"/>
  <c r="B7" i="19"/>
  <c r="D7" i="19"/>
  <c r="F7" i="19"/>
  <c r="B9" i="19"/>
  <c r="D9" i="19"/>
  <c r="F9" i="19"/>
  <c r="H9" i="19"/>
  <c r="B11" i="19"/>
  <c r="D11" i="19"/>
  <c r="F11" i="19"/>
  <c r="B13" i="19"/>
  <c r="C5" i="19"/>
  <c r="E5" i="19"/>
  <c r="C9" i="19"/>
  <c r="E9" i="19"/>
  <c r="C3" i="18"/>
  <c r="C2" i="18" s="1"/>
  <c r="E3" i="18"/>
  <c r="E2" i="18" s="1"/>
  <c r="C5" i="18"/>
  <c r="E5" i="18"/>
  <c r="C7" i="18"/>
  <c r="E7" i="18"/>
  <c r="C9" i="18"/>
  <c r="E9" i="18"/>
  <c r="C11" i="18"/>
  <c r="E11" i="18"/>
  <c r="C3" i="17"/>
  <c r="C2" i="17" s="1"/>
  <c r="E3" i="17"/>
  <c r="E2" i="17" s="1"/>
  <c r="G3" i="17"/>
  <c r="G2" i="17" s="1"/>
  <c r="C7" i="17"/>
  <c r="E7" i="17"/>
  <c r="G7" i="17"/>
  <c r="C9" i="17"/>
  <c r="E9" i="17"/>
  <c r="G9" i="17"/>
  <c r="C13" i="17"/>
  <c r="B3" i="17"/>
  <c r="D3" i="17"/>
  <c r="D2" i="17" s="1"/>
  <c r="F3" i="17"/>
  <c r="F2" i="17" s="1"/>
  <c r="B5" i="17"/>
  <c r="D5" i="17"/>
  <c r="F5" i="17"/>
  <c r="H5" i="17"/>
  <c r="B7" i="17"/>
  <c r="D7" i="17"/>
  <c r="F7" i="17"/>
  <c r="B9" i="17"/>
  <c r="D9" i="17"/>
  <c r="F9" i="17"/>
  <c r="B11" i="17"/>
  <c r="D11" i="17"/>
  <c r="F11" i="17"/>
  <c r="H11" i="17"/>
  <c r="C5" i="17"/>
  <c r="E5" i="17"/>
  <c r="C11" i="17"/>
  <c r="E11" i="17"/>
  <c r="C3" i="16"/>
  <c r="C2" i="16" s="1"/>
  <c r="E3" i="16"/>
  <c r="E2" i="16" s="1"/>
  <c r="G3" i="16"/>
  <c r="G2" i="16" s="1"/>
  <c r="C7" i="16"/>
  <c r="E7" i="16"/>
  <c r="G7" i="16"/>
  <c r="C11" i="16"/>
  <c r="E11" i="16"/>
  <c r="G11" i="16"/>
  <c r="B3" i="16"/>
  <c r="D3" i="16"/>
  <c r="D2" i="16" s="1"/>
  <c r="F3" i="16"/>
  <c r="F2" i="16" s="1"/>
  <c r="B5" i="16"/>
  <c r="D5" i="16"/>
  <c r="F5" i="16"/>
  <c r="H5" i="16"/>
  <c r="B7" i="16"/>
  <c r="D7" i="16"/>
  <c r="F7" i="16"/>
  <c r="B9" i="16"/>
  <c r="D9" i="16"/>
  <c r="F9" i="16"/>
  <c r="H9" i="16"/>
  <c r="B11" i="16"/>
  <c r="D11" i="16"/>
  <c r="F11" i="16"/>
  <c r="B13" i="16"/>
  <c r="C5" i="16"/>
  <c r="E5" i="16"/>
  <c r="C9" i="16"/>
  <c r="E9" i="16"/>
  <c r="C3" i="15"/>
  <c r="C2" i="15" s="1"/>
  <c r="E3" i="15"/>
  <c r="E2" i="15" s="1"/>
  <c r="G3" i="15"/>
  <c r="G2" i="15" s="1"/>
  <c r="C7" i="15"/>
  <c r="E7" i="15"/>
  <c r="G7" i="15"/>
  <c r="C11" i="15"/>
  <c r="E11" i="15"/>
  <c r="G11" i="15"/>
  <c r="B3" i="15"/>
  <c r="D3" i="15"/>
  <c r="D2" i="15" s="1"/>
  <c r="F3" i="15"/>
  <c r="F2" i="15" s="1"/>
  <c r="B5" i="15"/>
  <c r="D5" i="15"/>
  <c r="F5" i="15"/>
  <c r="H5" i="15"/>
  <c r="B7" i="15"/>
  <c r="D7" i="15"/>
  <c r="F7" i="15"/>
  <c r="B9" i="15"/>
  <c r="D9" i="15"/>
  <c r="F9" i="15"/>
  <c r="H9" i="15"/>
  <c r="B11" i="15"/>
  <c r="D11" i="15"/>
  <c r="F11" i="15"/>
  <c r="B13" i="15"/>
  <c r="C5" i="15"/>
  <c r="E5" i="15"/>
  <c r="C9" i="15"/>
  <c r="E9" i="15"/>
  <c r="B2" i="14"/>
  <c r="B13" i="14" l="1" a="1"/>
  <c r="C13" i="14" s="1"/>
  <c r="B11" i="14" a="1"/>
  <c r="C11" i="14" s="1"/>
  <c r="B9" i="14" a="1"/>
  <c r="B9" i="14" s="1"/>
  <c r="B7" i="14" a="1"/>
  <c r="B7" i="14" s="1"/>
  <c r="B5" i="14" a="1"/>
  <c r="B5" i="14" s="1"/>
  <c r="B3" i="14" a="1"/>
  <c r="B3" i="14" s="1"/>
  <c r="E5" i="14" l="1"/>
  <c r="G5" i="14"/>
  <c r="C5" i="14"/>
  <c r="G9" i="14"/>
  <c r="E9" i="14"/>
  <c r="C9" i="14"/>
  <c r="H5" i="14"/>
  <c r="F5" i="14"/>
  <c r="D5" i="14"/>
  <c r="G7" i="14"/>
  <c r="C7" i="14"/>
  <c r="H9" i="14"/>
  <c r="F9" i="14"/>
  <c r="D9" i="14"/>
  <c r="E7" i="14"/>
  <c r="B13" i="14"/>
  <c r="H11" i="14"/>
  <c r="F11" i="14"/>
  <c r="D11" i="14"/>
  <c r="B11" i="14"/>
  <c r="G11" i="14"/>
  <c r="E11" i="14"/>
  <c r="H7" i="14"/>
  <c r="F7" i="14"/>
  <c r="D7" i="14"/>
  <c r="G3" i="14"/>
  <c r="G2" i="14" s="1"/>
  <c r="E3" i="14"/>
  <c r="E2" i="14" s="1"/>
  <c r="C3" i="14"/>
  <c r="C2" i="14" s="1"/>
  <c r="H3" i="14"/>
  <c r="H2" i="14" s="1"/>
  <c r="F3" i="14"/>
  <c r="F2" i="14" s="1"/>
  <c r="D3" i="14"/>
  <c r="D2" i="14" s="1"/>
</calcChain>
</file>

<file path=xl/sharedStrings.xml><?xml version="1.0" encoding="utf-8"?>
<sst xmlns="http://schemas.openxmlformats.org/spreadsheetml/2006/main" count="46" uniqueCount="26">
  <si>
    <t>SUNDAY</t>
  </si>
  <si>
    <t>Notes</t>
  </si>
  <si>
    <t>Year</t>
  </si>
  <si>
    <t>Week Start</t>
  </si>
  <si>
    <t>Calendar Settings</t>
  </si>
  <si>
    <t>Leave TUL drive to Tupelo, MI or Jasper, AL</t>
  </si>
  <si>
    <t>Drive to Fayetville, GA</t>
  </si>
  <si>
    <t>GA</t>
  </si>
  <si>
    <t>Leave GA drive to Ruselville, KY</t>
  </si>
  <si>
    <t>KY</t>
  </si>
  <si>
    <t>Drive to TUL</t>
  </si>
  <si>
    <t>Last Day at work</t>
  </si>
  <si>
    <t>Clayton</t>
  </si>
  <si>
    <t>Santa Fe</t>
  </si>
  <si>
    <t>Clayton - 3pm</t>
  </si>
  <si>
    <t>BACK TO WORK</t>
  </si>
  <si>
    <t>Las Vegas - OA Wednesday evening to Friday morn???</t>
  </si>
  <si>
    <t>ABQ</t>
  </si>
  <si>
    <t>ABQ - GKC 5:35p - SW1198</t>
  </si>
  <si>
    <t>ABQ - GKC - 10:35a - SW1243</t>
  </si>
  <si>
    <t>Santa Fe - CC</t>
  </si>
  <si>
    <t>Cloudcroft</t>
  </si>
  <si>
    <t>CC - ABQ</t>
  </si>
  <si>
    <t>Clayton - SC</t>
  </si>
  <si>
    <t>San Cristobal</t>
  </si>
  <si>
    <t>SC - Bandelier -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</si>
</sst>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"/>
  </numFmts>
  <fonts count="21">
    <font>
      <sz val="11"/>
      <color theme="1" tint="0.24994659260841701"/>
      <name val="Lucida San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Lucida Sans"/>
      <family val="2"/>
      <scheme val="minor"/>
    </font>
    <font>
      <b/>
      <sz val="14"/>
      <color theme="0"/>
      <name val="Lucida Sans"/>
      <family val="2"/>
      <scheme val="minor"/>
    </font>
    <font>
      <sz val="35"/>
      <color theme="4"/>
      <name val="Lucida Sans"/>
      <family val="2"/>
      <scheme val="minor"/>
    </font>
    <font>
      <sz val="11"/>
      <color theme="1" tint="0.34998626667073579"/>
      <name val="Lucida Sans"/>
      <family val="2"/>
      <scheme val="minor"/>
    </font>
    <font>
      <sz val="11"/>
      <color theme="4" tint="-0.24994659260841701"/>
      <name val="Lucida Sans"/>
      <family val="2"/>
      <scheme val="minor"/>
    </font>
    <font>
      <sz val="11"/>
      <color indexed="63"/>
      <name val="Lucida Sans"/>
      <family val="2"/>
      <scheme val="minor"/>
    </font>
    <font>
      <b/>
      <sz val="11"/>
      <color theme="1" tint="0.34998626667073579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i/>
      <sz val="11"/>
      <color theme="1" tint="0.34998626667073579"/>
      <name val="Lucida Sans"/>
      <family val="2"/>
      <charset val="238"/>
      <scheme val="minor"/>
    </font>
    <font>
      <sz val="11"/>
      <color theme="1" tint="0.34998626667073579"/>
      <name val="Lucida Sans"/>
      <family val="2"/>
      <charset val="238"/>
      <scheme val="minor"/>
    </font>
    <font>
      <b/>
      <sz val="11"/>
      <color theme="1" tint="0.34998626667073579"/>
      <name val="Lucida Sans"/>
      <family val="2"/>
      <charset val="238"/>
      <scheme val="minor"/>
    </font>
    <font>
      <sz val="35"/>
      <color theme="1"/>
      <name val="Rockwell"/>
      <family val="1"/>
      <scheme val="major"/>
    </font>
    <font>
      <sz val="11"/>
      <color theme="1"/>
      <name val="Rockwell"/>
      <family val="1"/>
      <scheme val="major"/>
    </font>
    <font>
      <b/>
      <sz val="11"/>
      <color theme="1" tint="0.24994659260841701"/>
      <name val="Lucida Sans"/>
      <family val="2"/>
      <charset val="238"/>
      <scheme val="minor"/>
    </font>
    <font>
      <sz val="35"/>
      <color theme="0"/>
      <name val="Rockwell"/>
      <family val="1"/>
      <scheme val="major"/>
    </font>
    <font>
      <sz val="35"/>
      <color theme="0"/>
      <name val="Lucida Sans"/>
      <family val="2"/>
      <scheme val="minor"/>
    </font>
    <font>
      <sz val="11"/>
      <color theme="0"/>
      <name val="Lucida Sans"/>
      <family val="2"/>
      <scheme val="minor"/>
    </font>
    <font>
      <b/>
      <sz val="11"/>
      <color rgb="FF7030A0"/>
      <name val="Lucida Sans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n">
        <color theme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9">
    <xf numFmtId="0" fontId="0" fillId="0" borderId="0">
      <alignment vertical="top"/>
    </xf>
    <xf numFmtId="0" fontId="8" fillId="3" borderId="0" applyNumberFormat="0" applyBorder="0" applyAlignment="0" applyProtection="0"/>
    <xf numFmtId="0" fontId="7" fillId="0" borderId="3" applyNumberFormat="0" applyFill="0" applyProtection="0">
      <alignment horizontal="left" vertical="center" indent="1"/>
    </xf>
    <xf numFmtId="0" fontId="3" fillId="4" borderId="1" applyNumberFormat="0" applyAlignment="0" applyProtection="0"/>
    <xf numFmtId="0" fontId="4" fillId="5" borderId="2" applyNumberFormat="0" applyProtection="0">
      <alignment vertical="center"/>
    </xf>
    <xf numFmtId="0" fontId="5" fillId="0" borderId="0" applyFill="0" applyBorder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6" borderId="0" applyBorder="0" applyProtection="0">
      <alignment horizontal="left" vertical="top" wrapText="1" indent="1"/>
    </xf>
    <xf numFmtId="0" fontId="7" fillId="0" borderId="0" applyFill="0" applyProtection="0"/>
    <xf numFmtId="0" fontId="10" fillId="0" borderId="0" applyFill="0" applyProtection="0"/>
    <xf numFmtId="0" fontId="14" fillId="2" borderId="0">
      <alignment vertical="center"/>
    </xf>
    <xf numFmtId="0" fontId="15" fillId="0" borderId="4">
      <alignment horizontal="left" vertical="center" indent="1"/>
    </xf>
    <xf numFmtId="164" fontId="9" fillId="7" borderId="0">
      <alignment horizontal="left" wrapText="1" indent="1"/>
    </xf>
    <xf numFmtId="164" fontId="13" fillId="0" borderId="0">
      <alignment horizontal="left" indent="1"/>
    </xf>
    <xf numFmtId="0" fontId="12" fillId="0" borderId="0" applyAlignment="0">
      <alignment horizontal="left"/>
    </xf>
  </cellStyleXfs>
  <cellXfs count="82">
    <xf numFmtId="0" fontId="0" fillId="0" borderId="0" xfId="0">
      <alignment vertical="top"/>
    </xf>
    <xf numFmtId="0" fontId="0" fillId="2" borderId="0" xfId="0" applyFill="1">
      <alignment vertical="top"/>
    </xf>
    <xf numFmtId="0" fontId="2" fillId="0" borderId="0" xfId="0" applyFont="1">
      <alignment vertical="top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right"/>
    </xf>
    <xf numFmtId="0" fontId="0" fillId="0" borderId="0" xfId="0" applyFont="1">
      <alignment vertical="top"/>
    </xf>
    <xf numFmtId="0" fontId="0" fillId="2" borderId="0" xfId="0" applyFont="1" applyFill="1" applyAlignment="1">
      <alignment horizontal="right"/>
    </xf>
    <xf numFmtId="0" fontId="0" fillId="0" borderId="0" xfId="0">
      <alignment vertical="top"/>
    </xf>
    <xf numFmtId="0" fontId="0" fillId="0" borderId="0" xfId="0">
      <alignment vertical="top"/>
    </xf>
    <xf numFmtId="0" fontId="15" fillId="0" borderId="4" xfId="15">
      <alignment horizontal="left" vertical="center" indent="1"/>
    </xf>
    <xf numFmtId="0" fontId="16" fillId="0" borderId="0" xfId="13" applyFont="1" applyAlignment="1">
      <alignment horizontal="right"/>
    </xf>
    <xf numFmtId="164" fontId="11" fillId="8" borderId="5" xfId="0" applyNumberFormat="1" applyFont="1" applyFill="1" applyBorder="1" applyAlignment="1">
      <alignment horizontal="left" indent="1"/>
    </xf>
    <xf numFmtId="0" fontId="9" fillId="8" borderId="8" xfId="11" applyFill="1" applyBorder="1" applyAlignment="1">
      <alignment vertical="top" wrapText="1"/>
    </xf>
    <xf numFmtId="164" fontId="9" fillId="7" borderId="0" xfId="16">
      <alignment horizontal="left" wrapText="1" indent="1"/>
    </xf>
    <xf numFmtId="164" fontId="13" fillId="7" borderId="0" xfId="16" applyFont="1">
      <alignment horizontal="left" wrapText="1" indent="1"/>
    </xf>
    <xf numFmtId="164" fontId="13" fillId="0" borderId="0" xfId="17">
      <alignment horizontal="left" indent="1"/>
    </xf>
    <xf numFmtId="0" fontId="15" fillId="0" borderId="4" xfId="15" applyFont="1">
      <alignment horizontal="left" vertical="center" indent="1"/>
    </xf>
    <xf numFmtId="0" fontId="12" fillId="0" borderId="0" xfId="18" applyAlignment="1">
      <alignment horizontal="left"/>
    </xf>
    <xf numFmtId="0" fontId="16" fillId="0" borderId="0" xfId="13" applyFont="1" applyAlignment="1">
      <alignment horizontal="right" vertical="top"/>
    </xf>
    <xf numFmtId="0" fontId="12" fillId="0" borderId="0" xfId="18" applyAlignment="1">
      <alignment horizontal="left" vertical="top"/>
    </xf>
    <xf numFmtId="0" fontId="5" fillId="9" borderId="0" xfId="5" applyFill="1" applyBorder="1" applyAlignment="1">
      <alignment horizontal="left" vertical="center"/>
    </xf>
    <xf numFmtId="0" fontId="7" fillId="9" borderId="0" xfId="2" applyFill="1" applyBorder="1" applyAlignment="1">
      <alignment vertical="center"/>
    </xf>
    <xf numFmtId="0" fontId="14" fillId="11" borderId="0" xfId="14" applyFont="1" applyFill="1">
      <alignment vertical="center"/>
    </xf>
    <xf numFmtId="0" fontId="5" fillId="11" borderId="0" xfId="5" applyFill="1" applyBorder="1" applyAlignment="1">
      <alignment horizontal="left" vertical="center"/>
    </xf>
    <xf numFmtId="0" fontId="5" fillId="11" borderId="0" xfId="5" applyNumberFormat="1" applyFill="1" applyBorder="1" applyAlignment="1">
      <alignment horizontal="left" vertical="center"/>
    </xf>
    <xf numFmtId="0" fontId="7" fillId="11" borderId="0" xfId="2" applyFill="1" applyBorder="1" applyAlignment="1">
      <alignment vertical="center"/>
    </xf>
    <xf numFmtId="0" fontId="5" fillId="11" borderId="0" xfId="5" applyFill="1" applyAlignment="1">
      <alignment horizontal="left" vertical="center"/>
    </xf>
    <xf numFmtId="0" fontId="14" fillId="12" borderId="0" xfId="14" applyFill="1">
      <alignment vertical="center"/>
    </xf>
    <xf numFmtId="0" fontId="5" fillId="12" borderId="0" xfId="5" applyFill="1" applyBorder="1" applyAlignment="1">
      <alignment horizontal="left" vertical="center"/>
    </xf>
    <xf numFmtId="0" fontId="7" fillId="12" borderId="0" xfId="2" applyFill="1" applyBorder="1" applyAlignment="1">
      <alignment vertical="center"/>
    </xf>
    <xf numFmtId="0" fontId="5" fillId="12" borderId="0" xfId="5" applyFill="1" applyBorder="1" applyAlignment="1">
      <alignment horizontal="right" vertical="center"/>
    </xf>
    <xf numFmtId="0" fontId="14" fillId="13" borderId="0" xfId="14" applyFill="1">
      <alignment vertical="center"/>
    </xf>
    <xf numFmtId="0" fontId="5" fillId="13" borderId="0" xfId="5" applyFill="1" applyBorder="1" applyAlignment="1">
      <alignment horizontal="left" vertical="center"/>
    </xf>
    <xf numFmtId="0" fontId="7" fillId="13" borderId="0" xfId="2" applyFill="1" applyBorder="1" applyAlignment="1">
      <alignment vertical="center"/>
    </xf>
    <xf numFmtId="0" fontId="5" fillId="13" borderId="0" xfId="5" applyFill="1" applyBorder="1" applyAlignment="1">
      <alignment horizontal="right" vertical="center"/>
    </xf>
    <xf numFmtId="0" fontId="14" fillId="9" borderId="0" xfId="14" applyFill="1">
      <alignment vertical="center"/>
    </xf>
    <xf numFmtId="0" fontId="5" fillId="9" borderId="0" xfId="5" applyFill="1" applyBorder="1" applyAlignment="1">
      <alignment horizontal="right" vertical="center"/>
    </xf>
    <xf numFmtId="0" fontId="14" fillId="14" borderId="0" xfId="14" applyFill="1">
      <alignment vertical="center"/>
    </xf>
    <xf numFmtId="0" fontId="5" fillId="14" borderId="0" xfId="5" applyFill="1" applyBorder="1" applyAlignment="1">
      <alignment horizontal="left" vertical="center"/>
    </xf>
    <xf numFmtId="0" fontId="7" fillId="14" borderId="0" xfId="2" applyFill="1" applyBorder="1" applyAlignment="1">
      <alignment vertical="center"/>
    </xf>
    <xf numFmtId="0" fontId="5" fillId="14" borderId="0" xfId="5" applyFill="1" applyBorder="1" applyAlignment="1">
      <alignment horizontal="right" vertical="center"/>
    </xf>
    <xf numFmtId="0" fontId="17" fillId="10" borderId="0" xfId="14" applyFont="1" applyFill="1">
      <alignment vertical="center"/>
    </xf>
    <xf numFmtId="0" fontId="18" fillId="10" borderId="0" xfId="5" applyFont="1" applyFill="1" applyBorder="1" applyAlignment="1">
      <alignment horizontal="left" vertical="center"/>
    </xf>
    <xf numFmtId="0" fontId="19" fillId="10" borderId="0" xfId="2" applyFont="1" applyFill="1" applyBorder="1" applyAlignment="1">
      <alignment vertical="center"/>
    </xf>
    <xf numFmtId="0" fontId="18" fillId="10" borderId="0" xfId="5" applyFont="1" applyFill="1" applyBorder="1" applyAlignment="1">
      <alignment horizontal="right" vertical="center"/>
    </xf>
    <xf numFmtId="0" fontId="14" fillId="15" borderId="0" xfId="14" applyFill="1">
      <alignment vertical="center"/>
    </xf>
    <xf numFmtId="0" fontId="5" fillId="15" borderId="0" xfId="5" applyFill="1" applyBorder="1" applyAlignment="1">
      <alignment horizontal="left" vertical="center"/>
    </xf>
    <xf numFmtId="0" fontId="7" fillId="15" borderId="0" xfId="2" applyFill="1" applyBorder="1" applyAlignment="1">
      <alignment vertical="center"/>
    </xf>
    <xf numFmtId="0" fontId="5" fillId="15" borderId="0" xfId="5" applyFill="1" applyBorder="1" applyAlignment="1">
      <alignment horizontal="right" vertical="center"/>
    </xf>
    <xf numFmtId="0" fontId="14" fillId="16" borderId="0" xfId="14" applyFill="1">
      <alignment vertical="center"/>
    </xf>
    <xf numFmtId="0" fontId="5" fillId="16" borderId="0" xfId="5" applyFill="1" applyBorder="1" applyAlignment="1">
      <alignment horizontal="left" vertical="center"/>
    </xf>
    <xf numFmtId="0" fontId="7" fillId="16" borderId="0" xfId="2" applyFill="1" applyBorder="1" applyAlignment="1">
      <alignment vertical="center"/>
    </xf>
    <xf numFmtId="0" fontId="5" fillId="16" borderId="0" xfId="5" applyFill="1" applyBorder="1" applyAlignment="1">
      <alignment horizontal="right" vertical="center"/>
    </xf>
    <xf numFmtId="0" fontId="14" fillId="17" borderId="0" xfId="14" applyFill="1">
      <alignment vertical="center"/>
    </xf>
    <xf numFmtId="0" fontId="5" fillId="17" borderId="0" xfId="5" applyFill="1" applyBorder="1" applyAlignment="1">
      <alignment horizontal="left" vertical="center"/>
    </xf>
    <xf numFmtId="0" fontId="7" fillId="17" borderId="0" xfId="2" applyFill="1" applyBorder="1" applyAlignment="1">
      <alignment vertical="center"/>
    </xf>
    <xf numFmtId="0" fontId="5" fillId="17" borderId="0" xfId="5" applyFill="1" applyBorder="1" applyAlignment="1">
      <alignment horizontal="right" vertical="center"/>
    </xf>
    <xf numFmtId="0" fontId="5" fillId="18" borderId="0" xfId="5" applyFill="1" applyBorder="1" applyAlignment="1">
      <alignment horizontal="left" vertical="center"/>
    </xf>
    <xf numFmtId="0" fontId="7" fillId="18" borderId="0" xfId="2" applyFill="1" applyBorder="1" applyAlignment="1">
      <alignment vertical="center"/>
    </xf>
    <xf numFmtId="0" fontId="5" fillId="18" borderId="0" xfId="5" applyFill="1" applyBorder="1" applyAlignment="1">
      <alignment horizontal="right" vertical="center"/>
    </xf>
    <xf numFmtId="0" fontId="5" fillId="19" borderId="0" xfId="5" applyFill="1" applyBorder="1" applyAlignment="1">
      <alignment horizontal="left" vertical="center"/>
    </xf>
    <xf numFmtId="0" fontId="7" fillId="19" borderId="0" xfId="2" applyFill="1" applyBorder="1" applyAlignment="1">
      <alignment vertical="center"/>
    </xf>
    <xf numFmtId="0" fontId="5" fillId="19" borderId="0" xfId="5" applyFill="1" applyBorder="1" applyAlignment="1">
      <alignment horizontal="right" vertical="center"/>
    </xf>
    <xf numFmtId="0" fontId="17" fillId="18" borderId="0" xfId="14" applyFont="1" applyFill="1">
      <alignment vertical="center"/>
    </xf>
    <xf numFmtId="0" fontId="14" fillId="20" borderId="0" xfId="14" applyFill="1">
      <alignment vertical="center"/>
    </xf>
    <xf numFmtId="0" fontId="5" fillId="20" borderId="0" xfId="5" applyFill="1" applyBorder="1" applyAlignment="1">
      <alignment horizontal="left" vertical="center"/>
    </xf>
    <xf numFmtId="0" fontId="7" fillId="20" borderId="0" xfId="2" applyFill="1" applyBorder="1" applyAlignment="1">
      <alignment vertical="center"/>
    </xf>
    <xf numFmtId="0" fontId="5" fillId="20" borderId="0" xfId="5" applyFill="1" applyBorder="1" applyAlignment="1">
      <alignment horizontal="right" vertical="center"/>
    </xf>
    <xf numFmtId="0" fontId="17" fillId="19" borderId="0" xfId="14" applyFont="1" applyFill="1">
      <alignment vertical="center"/>
    </xf>
    <xf numFmtId="0" fontId="0" fillId="0" borderId="0" xfId="0" applyAlignment="1">
      <alignment horizontal="center" vertical="center"/>
    </xf>
    <xf numFmtId="164" fontId="9" fillId="7" borderId="0" xfId="16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3" fillId="0" borderId="0" xfId="17" applyAlignment="1">
      <alignment horizontal="center" vertical="center" wrapText="1"/>
    </xf>
    <xf numFmtId="164" fontId="20" fillId="7" borderId="0" xfId="16" applyFont="1">
      <alignment horizontal="left" wrapText="1" indent="1"/>
    </xf>
    <xf numFmtId="0" fontId="20" fillId="8" borderId="8" xfId="11" applyFont="1" applyFill="1" applyBorder="1" applyAlignment="1">
      <alignment vertical="top" wrapText="1"/>
    </xf>
    <xf numFmtId="164" fontId="9" fillId="0" borderId="0" xfId="16" applyFill="1">
      <alignment horizontal="left" wrapText="1" indent="1"/>
    </xf>
    <xf numFmtId="164" fontId="13" fillId="0" borderId="0" xfId="17" applyAlignment="1">
      <alignment horizontal="left" wrapText="1" indent="1"/>
    </xf>
    <xf numFmtId="0" fontId="0" fillId="8" borderId="6" xfId="0" applyFont="1" applyFill="1" applyBorder="1" applyAlignment="1">
      <alignment vertical="top"/>
    </xf>
    <xf numFmtId="0" fontId="0" fillId="8" borderId="7" xfId="0" applyFont="1" applyFill="1" applyBorder="1" applyAlignment="1">
      <alignment vertical="top"/>
    </xf>
    <xf numFmtId="0" fontId="0" fillId="8" borderId="9" xfId="0" applyFont="1" applyFill="1" applyBorder="1" applyAlignment="1">
      <alignment vertical="top"/>
    </xf>
    <xf numFmtId="0" fontId="0" fillId="8" borderId="10" xfId="0" applyFont="1" applyFill="1" applyBorder="1" applyAlignment="1">
      <alignment vertical="top"/>
    </xf>
    <xf numFmtId="0" fontId="15" fillId="0" borderId="4" xfId="15" applyAlignment="1">
      <alignment horizontal="center" vertical="center"/>
    </xf>
  </cellXfs>
  <cellStyles count="19">
    <cellStyle name="40% - Accent1" xfId="1" builtinId="31" customBuiltin="1"/>
    <cellStyle name="Accent1" xfId="3" builtinId="29" customBuiltin="1"/>
    <cellStyle name="Accent5" xfId="4" builtinId="45" customBuiltin="1"/>
    <cellStyle name="Banded" xfId="16" xr:uid="{372A1842-8DB4-4B05-A4F9-194B0B56EABA}"/>
    <cellStyle name="Comma" xfId="6" builtinId="3" customBuiltin="1"/>
    <cellStyle name="Comma [0]" xfId="7" builtinId="6" customBuiltin="1"/>
    <cellStyle name="Currency" xfId="8" builtinId="4" customBuiltin="1"/>
    <cellStyle name="Currency [0]" xfId="9" builtinId="7" customBuiltin="1"/>
    <cellStyle name="Day" xfId="17" xr:uid="{CB09B5E3-8995-4BCC-99D7-4E3B52C29B71}"/>
    <cellStyle name="Day-Name" xfId="15" xr:uid="{F4C59F2B-B807-4231-B5C0-B51F441FA314}"/>
    <cellStyle name="Heading 1" xfId="2" builtinId="16" customBuiltin="1"/>
    <cellStyle name="Heading 2" xfId="12" builtinId="17" customBuiltin="1"/>
    <cellStyle name="Heading 3" xfId="13" builtinId="18" customBuiltin="1"/>
    <cellStyle name="Heading 4" xfId="11" builtinId="19" customBuiltin="1"/>
    <cellStyle name="Month" xfId="14" xr:uid="{0620BD55-CC6D-4E32-846C-ED1E5CA86C76}"/>
    <cellStyle name="Normal" xfId="0" builtinId="0" customBuiltin="1"/>
    <cellStyle name="Percent" xfId="10" builtinId="5" customBuiltin="1"/>
    <cellStyle name="Settings Entry" xfId="18" xr:uid="{8F0303C9-060A-4378-B3BA-99408B995F90}"/>
    <cellStyle name="Title" xfId="5" builtinId="15" customBuiltin="1"/>
  </cellStyles>
  <dxfs count="40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autoPageBreaks="0" fitToPage="1"/>
  </sheetPr>
  <dimension ref="A1:K14"/>
  <sheetViews>
    <sheetView showGridLines="0" zoomScaleNormal="100" workbookViewId="0"/>
  </sheetViews>
  <sheetFormatPr defaultColWidth="8.88671875" defaultRowHeight="14.25"/>
  <cols>
    <col min="1" max="1" width="2.77734375" style="7" customWidth="1"/>
    <col min="2" max="2" width="18.44140625" customWidth="1"/>
    <col min="3" max="8" width="17.77734375" customWidth="1"/>
    <col min="9" max="9" width="2.77734375" customWidth="1"/>
    <col min="10" max="10" width="12.77734375" customWidth="1"/>
    <col min="11" max="11" width="13.77734375" customWidth="1"/>
  </cols>
  <sheetData>
    <row r="1" spans="1:11" s="1" customFormat="1" ht="60" customHeight="1">
      <c r="A1" s="7"/>
      <c r="B1" s="22" t="str">
        <f>"January "&amp;CalendarYear</f>
        <v>January 2022</v>
      </c>
      <c r="C1" s="23"/>
      <c r="D1" s="24"/>
      <c r="E1" s="25"/>
      <c r="F1" s="25"/>
      <c r="G1" s="25"/>
      <c r="H1" s="26"/>
    </row>
    <row r="2" spans="1:11" s="2" customFormat="1" ht="21.75" customHeight="1">
      <c r="A2" s="7"/>
      <c r="B2" s="16" t="str">
        <f>WeekStart</f>
        <v>SUNDAY</v>
      </c>
      <c r="C2" s="16" t="str">
        <f t="shared" ref="C2:H2" si="0">UPPER(TEXT(C3,"dddd"))</f>
        <v>MONDAY</v>
      </c>
      <c r="D2" s="16" t="str">
        <f>UPPER(TEXT(D3,"dddd"))</f>
        <v>TUESDAY</v>
      </c>
      <c r="E2" s="16" t="str">
        <f t="shared" si="0"/>
        <v>WEDNESDAY</v>
      </c>
      <c r="F2" s="16" t="str">
        <f t="shared" si="0"/>
        <v>THURSDAY</v>
      </c>
      <c r="G2" s="16" t="str">
        <f t="shared" si="0"/>
        <v>FRIDAY</v>
      </c>
      <c r="H2" s="16" t="str">
        <f t="shared" si="0"/>
        <v>SATURDAY</v>
      </c>
      <c r="J2" s="81" t="s">
        <v>4</v>
      </c>
      <c r="K2" s="81"/>
    </row>
    <row r="3" spans="1:11" s="3" customFormat="1" ht="19.5" customHeight="1">
      <c r="A3" s="7"/>
      <c r="B3" s="15">
        <f t="array" ref="B3:H3">DaysAndWeeks+DATE(CalendarYear,1,1)-WEEKDAY(DATE(CalendarYear,1,1),(WeekStart="Monday")+1)+1</f>
        <v>44556</v>
      </c>
      <c r="C3" s="15">
        <v>44557</v>
      </c>
      <c r="D3" s="15">
        <v>44558</v>
      </c>
      <c r="E3" s="15">
        <v>44559</v>
      </c>
      <c r="F3" s="15">
        <v>44560</v>
      </c>
      <c r="G3" s="15">
        <v>44561</v>
      </c>
      <c r="H3" s="15">
        <v>44562</v>
      </c>
      <c r="J3" s="10" t="s">
        <v>2</v>
      </c>
      <c r="K3" s="17">
        <v>2022</v>
      </c>
    </row>
    <row r="4" spans="1:11" ht="57.95" customHeight="1">
      <c r="B4" s="15"/>
      <c r="C4" s="15"/>
      <c r="D4" s="15"/>
      <c r="E4" s="15"/>
      <c r="F4" s="15"/>
      <c r="G4" s="15"/>
      <c r="H4" s="15"/>
      <c r="J4" s="18" t="s">
        <v>3</v>
      </c>
      <c r="K4" s="19" t="s">
        <v>0</v>
      </c>
    </row>
    <row r="5" spans="1:11" s="3" customFormat="1" ht="19.5" customHeight="1">
      <c r="A5" s="7"/>
      <c r="B5" s="14">
        <f t="array" ref="B5:H5">DaysAndWeeks+DATE(CalendarYear,1,1)-WEEKDAY(DATE(CalendarYear,1,1),(WeekStart="Monday")+1)+8</f>
        <v>44563</v>
      </c>
      <c r="C5" s="14">
        <v>44564</v>
      </c>
      <c r="D5" s="14">
        <v>44565</v>
      </c>
      <c r="E5" s="14">
        <v>44566</v>
      </c>
      <c r="F5" s="14">
        <v>44567</v>
      </c>
      <c r="G5" s="14">
        <v>44568</v>
      </c>
      <c r="H5" s="14">
        <v>44569</v>
      </c>
    </row>
    <row r="6" spans="1:11" s="5" customFormat="1" ht="57.95" customHeight="1">
      <c r="A6" s="7"/>
      <c r="B6" s="14"/>
      <c r="C6" s="14"/>
      <c r="D6" s="14"/>
      <c r="E6" s="14"/>
      <c r="F6" s="14"/>
      <c r="G6" s="14"/>
      <c r="H6" s="14"/>
      <c r="J6" s="6"/>
    </row>
    <row r="7" spans="1:11" s="3" customFormat="1" ht="19.5" customHeight="1">
      <c r="A7" s="7"/>
      <c r="B7" s="15">
        <f t="array" ref="B7:H7">DaysAndWeeks+DATE(CalendarYear,1,1)-WEEKDAY(DATE(CalendarYear,1,1),(WeekStart="Monday")+1)+15</f>
        <v>44570</v>
      </c>
      <c r="C7" s="15">
        <v>44571</v>
      </c>
      <c r="D7" s="15">
        <v>44572</v>
      </c>
      <c r="E7" s="15">
        <v>44573</v>
      </c>
      <c r="F7" s="15">
        <v>44574</v>
      </c>
      <c r="G7" s="15">
        <v>44575</v>
      </c>
      <c r="H7" s="15">
        <v>44576</v>
      </c>
      <c r="J7" s="4"/>
    </row>
    <row r="8" spans="1:11" s="5" customFormat="1" ht="57.95" customHeight="1">
      <c r="A8" s="7"/>
      <c r="B8" s="15"/>
      <c r="C8" s="15"/>
      <c r="D8" s="15"/>
      <c r="E8" s="15"/>
      <c r="F8" s="15"/>
      <c r="G8" s="15"/>
      <c r="H8" s="15"/>
    </row>
    <row r="9" spans="1:11" s="3" customFormat="1" ht="19.5" customHeight="1">
      <c r="A9" s="7"/>
      <c r="B9" s="13">
        <f t="array" ref="B9:H9">DaysAndWeeks+DATE(CalendarYear,1,1)-WEEKDAY(DATE(CalendarYear,1,1),(WeekStart="Monday")+1)+22</f>
        <v>44577</v>
      </c>
      <c r="C9" s="13">
        <v>44578</v>
      </c>
      <c r="D9" s="13">
        <v>44579</v>
      </c>
      <c r="E9" s="13">
        <v>44580</v>
      </c>
      <c r="F9" s="13">
        <v>44581</v>
      </c>
      <c r="G9" s="13">
        <v>44582</v>
      </c>
      <c r="H9" s="13">
        <v>44583</v>
      </c>
    </row>
    <row r="10" spans="1:11" s="5" customFormat="1" ht="57.95" customHeight="1">
      <c r="A10" s="7"/>
      <c r="B10" s="13"/>
      <c r="C10" s="13"/>
      <c r="D10" s="13"/>
      <c r="E10" s="13"/>
      <c r="F10" s="13"/>
      <c r="G10" s="13"/>
      <c r="H10" s="13"/>
    </row>
    <row r="11" spans="1:11" s="3" customFormat="1" ht="19.5" customHeight="1">
      <c r="A11" s="7"/>
      <c r="B11" s="15">
        <f t="array" ref="B11:H11">DaysAndWeeks+DATE(CalendarYear,1,1)-WEEKDAY(DATE(CalendarYear,1,1),(WeekStart="Monday")+1)+29</f>
        <v>44584</v>
      </c>
      <c r="C11" s="15">
        <v>44585</v>
      </c>
      <c r="D11" s="15">
        <v>44586</v>
      </c>
      <c r="E11" s="15">
        <v>44587</v>
      </c>
      <c r="F11" s="15">
        <v>44588</v>
      </c>
      <c r="G11" s="15">
        <v>44589</v>
      </c>
      <c r="H11" s="15">
        <v>44590</v>
      </c>
    </row>
    <row r="12" spans="1:11" s="5" customFormat="1" ht="57.95" customHeight="1">
      <c r="A12" s="7"/>
      <c r="B12" s="15"/>
      <c r="C12" s="15"/>
      <c r="D12" s="15"/>
      <c r="E12" s="15"/>
      <c r="F12" s="15"/>
      <c r="G12" s="15"/>
      <c r="H12" s="15"/>
    </row>
    <row r="13" spans="1:11" s="3" customFormat="1" ht="19.5" customHeight="1">
      <c r="A13" s="7"/>
      <c r="B13" s="13">
        <f t="array" ref="B13:C13">DaysAndWeeks+DATE(CalendarYear,1,1)-WEEKDAY(DATE(CalendarYear,1,1),(WeekStart="Monday")+1)+36</f>
        <v>44591</v>
      </c>
      <c r="C13" s="13">
        <v>44592</v>
      </c>
      <c r="D13" s="11" t="s">
        <v>1</v>
      </c>
      <c r="E13" s="77"/>
      <c r="F13" s="77"/>
      <c r="G13" s="77"/>
      <c r="H13" s="78"/>
    </row>
    <row r="14" spans="1:11" s="5" customFormat="1" ht="57.95" customHeight="1">
      <c r="A14" s="7"/>
      <c r="B14" s="13"/>
      <c r="C14" s="13"/>
      <c r="D14" s="12"/>
      <c r="E14" s="79"/>
      <c r="F14" s="79"/>
      <c r="G14" s="79"/>
      <c r="H14" s="80"/>
    </row>
  </sheetData>
  <mergeCells count="2">
    <mergeCell ref="E13:H14"/>
    <mergeCell ref="J2:K2"/>
  </mergeCells>
  <phoneticPr fontId="1" type="noConversion"/>
  <conditionalFormatting sqref="B11:H11 B13:C13">
    <cfRule type="expression" dxfId="39" priority="25">
      <formula>AND(DAY(B11)&gt;=1,DAY(B11)&lt;=15)</formula>
    </cfRule>
  </conditionalFormatting>
  <conditionalFormatting sqref="B3:G3">
    <cfRule type="expression" dxfId="38" priority="24">
      <formula>DAY(B3)&gt;8</formula>
    </cfRule>
  </conditionalFormatting>
  <conditionalFormatting sqref="D13">
    <cfRule type="expression" dxfId="37" priority="1">
      <formula>AND(DAY(D13)&gt;=1,DAY(D13)&lt;=15)</formula>
    </cfRule>
  </conditionalFormatting>
  <dataValidations count="14">
    <dataValidation type="list" errorStyle="warning" allowBlank="1" showInputMessage="1" showErrorMessage="1" error="Select a day from the list. Select CANCEL, then press ALT+DOWN ARROW to pick day from the drop-down list" prompt="Select week start day in this cell. Press ALT+DOWN ARROW to open the drop-down list, then press ENTER to select the week start day" sqref="K4" xr:uid="{00000000-0002-0000-0000-000000000000}">
      <formula1>"SUNDAY,MONDAY"</formula1>
    </dataValidation>
    <dataValidation allowBlank="1" showInputMessage="1" showErrorMessage="1" prompt="Create custom one-month calendars in this workbook. Customize the year and starting day of the week for all months with this January worksheet. Each month is on a separate worksheet" sqref="A1" xr:uid="{00000000-0002-0000-0000-000001000000}"/>
    <dataValidation allowBlank="1" showInputMessage="1" showErrorMessage="1" prompt="Enter year and select calendar start day in the cells below. These Calendar Settings cells will not print" sqref="J2" xr:uid="{00000000-0002-0000-0000-000003000000}"/>
    <dataValidation allowBlank="1" showInputMessage="1" showErrorMessage="1" prompt="Enter year in cell at right" sqref="J3" xr:uid="{00000000-0002-0000-0000-000004000000}"/>
    <dataValidation allowBlank="1" showInputMessage="1" showErrorMessage="1" prompt="Select week start day in cell at right" sqref="J4" xr:uid="{00000000-0002-0000-0000-000005000000}"/>
    <dataValidation allowBlank="1" showInputMessage="1" showErrorMessage="1" prompt="Enter year in this cell" sqref="K3" xr:uid="{00000000-0002-0000-0000-000006000000}"/>
    <dataValidation allowBlank="1" showInputMessage="1" showErrorMessage="1" prompt="This row contains the weekday names for this calendar. This cell contains the starting day of the week. To change the starting day, enter a new weekday in cell K4" sqref="B2" xr:uid="{00000000-0002-0000-0000-000007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000-000008000000}"/>
    <dataValidation allowBlank="1" showErrorMessage="1" prompt="The year in this cell is automatically updated based on the year entered in cell K2. Calendar below has dates for previous and next month with lighter font shade" sqref="B1" xr:uid="{00000000-0002-0000-0000-000009000000}"/>
    <dataValidation allowBlank="1" showInputMessage="1" showErrorMessage="1" prompt="Automatically determined weekday" sqref="C2:H2" xr:uid="{00000000-0002-0000-0000-00000A000000}"/>
    <dataValidation allowBlank="1" showInputMessage="1" showErrorMessage="1" prompt="This row &amp; rows 6, 8, 10, 12, &amp; 14 are cells for entering daily notes related to the calendar day in the cell above" sqref="B4" xr:uid="{00000000-0002-0000-0000-00000B000000}"/>
    <dataValidation allowBlank="1" showInputMessage="1" showErrorMessage="1" prompt="Enter Notes in this cell" sqref="E13:H14" xr:uid="{00000000-0002-0000-0000-00000C000000}"/>
    <dataValidation allowBlank="1" showInputMessage="1" showErrorMessage="1" prompt="Enter Notes in the cell at right" sqref="D13:D14" xr:uid="{00000000-0002-0000-0000-00000D000000}"/>
    <dataValidation allowBlank="1" showInputMessage="1" showErrorMessage="1" prompt="The year in this cell is automatically updated. Select another year in cell K3 to change the year" sqref="C1" xr:uid="{68DB1B5F-672F-42EA-B173-279D18DF96BF}"/>
  </dataValidations>
  <printOptions horizontalCentered="1" verticalCentered="1"/>
  <pageMargins left="0.7" right="0.7" top="0.75" bottom="0.75" header="0.3" footer="0.3"/>
  <pageSetup scale="89" orientation="landscape" r:id="rId1"/>
  <headerFooter differentFirst="1" alignWithMargins="0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39997558519241921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style="7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s="1" customFormat="1" ht="59.25" customHeight="1">
      <c r="A1" s="7"/>
      <c r="B1" s="31" t="str">
        <f>"February "&amp;CalendarYear</f>
        <v>February 2022</v>
      </c>
      <c r="C1" s="32"/>
      <c r="D1" s="32"/>
      <c r="E1" s="33"/>
      <c r="F1" s="33"/>
      <c r="G1" s="33"/>
      <c r="H1" s="34"/>
    </row>
    <row r="2" spans="1:8" s="2" customFormat="1" ht="21.75" customHeight="1">
      <c r="A2" s="7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s="3" customFormat="1" ht="19.5" customHeight="1">
      <c r="A3" s="7"/>
      <c r="B3" s="15">
        <f t="array" ref="B3:H3">DaysAndWeeks+DATE(CalendarYear,2,1)-WEEKDAY(DATE(CalendarYear,2,1),(WeekStart="Monday")+1)+1</f>
        <v>44591</v>
      </c>
      <c r="C3" s="15">
        <v>44592</v>
      </c>
      <c r="D3" s="15">
        <v>44593</v>
      </c>
      <c r="E3" s="15">
        <v>44594</v>
      </c>
      <c r="F3" s="15">
        <v>44595</v>
      </c>
      <c r="G3" s="15">
        <v>44596</v>
      </c>
      <c r="H3" s="15">
        <v>44597</v>
      </c>
    </row>
    <row r="4" spans="1:8" ht="57.95" customHeight="1">
      <c r="B4" s="15"/>
      <c r="C4" s="15"/>
      <c r="D4" s="15"/>
      <c r="E4" s="15"/>
      <c r="F4" s="15"/>
      <c r="G4" s="15"/>
      <c r="H4" s="15"/>
    </row>
    <row r="5" spans="1:8" s="3" customFormat="1" ht="19.5" customHeight="1">
      <c r="A5" s="7"/>
      <c r="B5" s="13">
        <f t="array" ref="B5:H5">DaysAndWeeks+DATE(CalendarYear,2,1)-WEEKDAY(DATE(CalendarYear,2,1),(WeekStart="Monday")+1)+8</f>
        <v>44598</v>
      </c>
      <c r="C5" s="13">
        <v>44599</v>
      </c>
      <c r="D5" s="13">
        <v>44600</v>
      </c>
      <c r="E5" s="13">
        <v>44601</v>
      </c>
      <c r="F5" s="13">
        <v>44602</v>
      </c>
      <c r="G5" s="13">
        <v>44603</v>
      </c>
      <c r="H5" s="13">
        <v>44604</v>
      </c>
    </row>
    <row r="6" spans="1:8" ht="57.95" customHeight="1">
      <c r="B6" s="13"/>
      <c r="C6" s="13"/>
      <c r="D6" s="13"/>
      <c r="E6" s="13"/>
      <c r="F6" s="13"/>
      <c r="G6" s="13"/>
      <c r="H6" s="13"/>
    </row>
    <row r="7" spans="1:8" s="3" customFormat="1" ht="19.5" customHeight="1">
      <c r="A7" s="7"/>
      <c r="B7" s="15">
        <f t="array" ref="B7:H7">DaysAndWeeks+DATE(CalendarYear,2,1)-WEEKDAY(DATE(CalendarYear,2,1),(WeekStart="Monday")+1)+15</f>
        <v>44605</v>
      </c>
      <c r="C7" s="15">
        <v>44606</v>
      </c>
      <c r="D7" s="15">
        <v>44607</v>
      </c>
      <c r="E7" s="15">
        <v>44608</v>
      </c>
      <c r="F7" s="15">
        <v>44609</v>
      </c>
      <c r="G7" s="15">
        <v>44610</v>
      </c>
      <c r="H7" s="15">
        <v>44611</v>
      </c>
    </row>
    <row r="8" spans="1:8" ht="57.95" customHeight="1">
      <c r="B8" s="15"/>
      <c r="C8" s="15"/>
      <c r="D8" s="15"/>
      <c r="E8" s="15"/>
      <c r="F8" s="15"/>
      <c r="G8" s="15"/>
      <c r="H8" s="15"/>
    </row>
    <row r="9" spans="1:8" s="3" customFormat="1" ht="19.5" customHeight="1">
      <c r="A9" s="7"/>
      <c r="B9" s="13">
        <f t="array" ref="B9:H9">DaysAndWeeks+DATE(CalendarYear,2,1)-WEEKDAY(DATE(CalendarYear,2,1),(WeekStart="Monday")+1)+22</f>
        <v>44612</v>
      </c>
      <c r="C9" s="13">
        <v>44613</v>
      </c>
      <c r="D9" s="13">
        <v>44614</v>
      </c>
      <c r="E9" s="13">
        <v>44615</v>
      </c>
      <c r="F9" s="13">
        <v>44616</v>
      </c>
      <c r="G9" s="13">
        <v>44617</v>
      </c>
      <c r="H9" s="13">
        <v>44618</v>
      </c>
    </row>
    <row r="10" spans="1:8" ht="57.95" customHeight="1">
      <c r="B10" s="13"/>
      <c r="C10" s="13"/>
      <c r="D10" s="13"/>
      <c r="E10" s="13"/>
      <c r="F10" s="13"/>
      <c r="G10" s="13"/>
      <c r="H10" s="13"/>
    </row>
    <row r="11" spans="1:8" s="3" customFormat="1" ht="19.5" customHeight="1">
      <c r="A11" s="7"/>
      <c r="B11" s="15">
        <f t="array" ref="B11:H11">DaysAndWeeks+DATE(CalendarYear,2,1)-WEEKDAY(DATE(CalendarYear,2,1),(WeekStart="Monday")+1)+29</f>
        <v>44619</v>
      </c>
      <c r="C11" s="15">
        <v>44620</v>
      </c>
      <c r="D11" s="15">
        <v>44621</v>
      </c>
      <c r="E11" s="15">
        <v>44622</v>
      </c>
      <c r="F11" s="15">
        <v>44623</v>
      </c>
      <c r="G11" s="15">
        <v>44624</v>
      </c>
      <c r="H11" s="15">
        <v>44625</v>
      </c>
    </row>
    <row r="12" spans="1:8" ht="57.95" customHeight="1">
      <c r="B12" s="15"/>
      <c r="C12" s="15"/>
      <c r="D12" s="15"/>
      <c r="E12" s="15"/>
      <c r="F12" s="15"/>
      <c r="G12" s="15"/>
      <c r="H12" s="15"/>
    </row>
    <row r="13" spans="1:8" s="3" customFormat="1" ht="19.5" customHeight="1">
      <c r="A13" s="7"/>
      <c r="B13" s="13">
        <f t="array" ref="B13:C13">DaysAndWeeks+DATE(CalendarYear,2,1)-WEEKDAY(DATE(CalendarYear,2,1),(WeekStart="Monday")+1)+36</f>
        <v>44626</v>
      </c>
      <c r="C13" s="13">
        <v>44627</v>
      </c>
      <c r="D13" s="11" t="s">
        <v>1</v>
      </c>
      <c r="E13" s="77"/>
      <c r="F13" s="77"/>
      <c r="G13" s="77"/>
      <c r="H13" s="78"/>
    </row>
    <row r="14" spans="1:8" ht="57.95" customHeight="1"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36" priority="4">
      <formula>AND(DAY(B11)&gt;=1,DAY(B11)&lt;=15)</formula>
    </cfRule>
  </conditionalFormatting>
  <conditionalFormatting sqref="B3:G3">
    <cfRule type="expression" dxfId="35" priority="3">
      <formula>DAY(B3)&gt;8</formula>
    </cfRule>
  </conditionalFormatting>
  <conditionalFormatting sqref="D13">
    <cfRule type="expression" dxfId="34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1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1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1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100-000003000000}"/>
    <dataValidation allowBlank="1" showInputMessage="1" showErrorMessage="1" prompt="February month calendar" sqref="A1" xr:uid="{00000000-0002-0000-0100-000005000000}"/>
    <dataValidation allowBlank="1" showInputMessage="1" showErrorMessage="1" prompt="Enter Notes in the cell at right" sqref="D13:D14" xr:uid="{00000000-0002-0000-0100-000006000000}"/>
    <dataValidation allowBlank="1" showInputMessage="1" showErrorMessage="1" prompt="Enter Notes in this cell" sqref="E13:H14" xr:uid="{00000000-0002-0000-0100-000007000000}"/>
    <dataValidation allowBlank="1" showInputMessage="1" showErrorMessage="1" prompt="This row &amp; rows 6, 8, 10, 12, &amp; 14 are cells for entering daily notes related to the calendar day in the cell above" sqref="B4" xr:uid="{00000000-0002-0000-0100-000008000000}"/>
    <dataValidation allowBlank="1" showInputMessage="1" showErrorMessage="1" prompt="The year in this cell is automatically updated. Select another year in cell K3 of the January worksheet to change the year" sqref="C1" xr:uid="{B76B5EE0-7A31-4E98-9046-DEB20A06C325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0.39997558519241921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37" t="str">
        <f>"March "&amp;CalendarYear</f>
        <v>March 2022</v>
      </c>
      <c r="C1" s="38"/>
      <c r="D1" s="38"/>
      <c r="E1" s="39"/>
      <c r="F1" s="39"/>
      <c r="G1" s="39"/>
      <c r="H1" s="40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DaysAndWeeks+DATE(CalendarYear,3,1)-WEEKDAY(DATE(CalendarYear,3,1),(WeekStart="Monday")+1)+1</f>
        <v>44619</v>
      </c>
      <c r="C3" s="15">
        <v>44620</v>
      </c>
      <c r="D3" s="15">
        <v>44621</v>
      </c>
      <c r="E3" s="15">
        <v>44622</v>
      </c>
      <c r="F3" s="15">
        <v>44623</v>
      </c>
      <c r="G3" s="15">
        <v>44624</v>
      </c>
      <c r="H3" s="15">
        <v>44625</v>
      </c>
    </row>
    <row r="4" spans="1:8" ht="57.95" customHeight="1">
      <c r="A4" s="8"/>
      <c r="B4" s="8"/>
      <c r="C4" s="8"/>
      <c r="D4" s="8"/>
      <c r="E4" s="8"/>
      <c r="F4" s="8"/>
      <c r="G4" s="8"/>
      <c r="H4" s="15"/>
    </row>
    <row r="5" spans="1:8" ht="19.5" customHeight="1">
      <c r="A5" s="8"/>
      <c r="B5" s="13">
        <f t="array" ref="B5:H5">DaysAndWeeks+DATE(CalendarYear,3,1)-WEEKDAY(DATE(CalendarYear,3,1),(WeekStart="Monday")+1)+8</f>
        <v>44626</v>
      </c>
      <c r="C5" s="13">
        <v>44627</v>
      </c>
      <c r="D5" s="13">
        <v>44628</v>
      </c>
      <c r="E5" s="13">
        <v>44629</v>
      </c>
      <c r="F5" s="13">
        <v>44630</v>
      </c>
      <c r="G5" s="13">
        <v>44631</v>
      </c>
      <c r="H5" s="13">
        <v>44632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DaysAndWeeks+DATE(CalendarYear,3,1)-WEEKDAY(DATE(CalendarYear,3,1),(WeekStart="Monday")+1)+15</f>
        <v>44633</v>
      </c>
      <c r="C7" s="15">
        <v>44634</v>
      </c>
      <c r="D7" s="15">
        <v>44635</v>
      </c>
      <c r="E7" s="15">
        <v>44636</v>
      </c>
      <c r="F7" s="15">
        <v>44637</v>
      </c>
      <c r="G7" s="15">
        <v>44638</v>
      </c>
      <c r="H7" s="15">
        <v>44639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DaysAndWeeks+DATE(CalendarYear,3,1)-WEEKDAY(DATE(CalendarYear,3,1),(WeekStart="Monday")+1)+22</f>
        <v>44640</v>
      </c>
      <c r="C9" s="13">
        <v>44641</v>
      </c>
      <c r="D9" s="13">
        <v>44642</v>
      </c>
      <c r="E9" s="13">
        <v>44643</v>
      </c>
      <c r="F9" s="13">
        <v>44644</v>
      </c>
      <c r="G9" s="13">
        <v>44645</v>
      </c>
      <c r="H9" s="13">
        <v>44646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DaysAndWeeks+DATE(CalendarYear,3,1)-WEEKDAY(DATE(CalendarYear,3,1),(WeekStart="Monday")+1)+29</f>
        <v>44647</v>
      </c>
      <c r="C11" s="15">
        <v>44648</v>
      </c>
      <c r="D11" s="15">
        <v>44649</v>
      </c>
      <c r="E11" s="15">
        <v>44650</v>
      </c>
      <c r="F11" s="15">
        <v>44651</v>
      </c>
      <c r="G11" s="15">
        <v>44652</v>
      </c>
      <c r="H11" s="15">
        <v>44653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DaysAndWeeks+DATE(CalendarYear,3,1)-WEEKDAY(DATE(CalendarYear,3,1),(WeekStart="Monday")+1)+36</f>
        <v>44654</v>
      </c>
      <c r="C13" s="13">
        <v>44655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33" priority="10">
      <formula>AND(DAY(B11)&gt;=1,DAY(B11)&lt;=15)</formula>
    </cfRule>
  </conditionalFormatting>
  <conditionalFormatting sqref="D13">
    <cfRule type="expression" dxfId="32" priority="7">
      <formula>AND(DAY(D13)&gt;=1,DAY(D13)&lt;=15)</formula>
    </cfRule>
  </conditionalFormatting>
  <conditionalFormatting sqref="E3">
    <cfRule type="expression" dxfId="31" priority="6">
      <formula>DAY(E3)&gt;8</formula>
    </cfRule>
  </conditionalFormatting>
  <conditionalFormatting sqref="F3:G3">
    <cfRule type="expression" dxfId="30" priority="4">
      <formula>DAY(F3)&gt;8</formula>
    </cfRule>
  </conditionalFormatting>
  <conditionalFormatting sqref="D3">
    <cfRule type="expression" dxfId="29" priority="3">
      <formula>DAY(D3)&gt;8</formula>
    </cfRule>
  </conditionalFormatting>
  <conditionalFormatting sqref="C3">
    <cfRule type="expression" dxfId="28" priority="2">
      <formula>DAY(C3)&gt;8</formula>
    </cfRule>
  </conditionalFormatting>
  <conditionalFormatting sqref="B3">
    <cfRule type="expression" dxfId="27" priority="1">
      <formula>DAY(B3)&gt;8</formula>
    </cfRule>
  </conditionalFormatting>
  <dataValidations xWindow="208" yWindow="410" count="9">
    <dataValidation allowBlank="1" showInputMessage="1" showErrorMessage="1" prompt="This row &amp; rows 6, 8, 10, 12, &amp; 14 are cells for entering daily notes related to the calendar day in the cell above" sqref="B4" xr:uid="{00000000-0002-0000-0200-000000000000}"/>
    <dataValidation allowBlank="1" showInputMessage="1" showErrorMessage="1" prompt="Enter Notes in this cell" sqref="E13:H14" xr:uid="{00000000-0002-0000-0200-000001000000}"/>
    <dataValidation allowBlank="1" showInputMessage="1" showErrorMessage="1" prompt="Enter Notes in the cell at right" sqref="D13:D14" xr:uid="{00000000-0002-0000-0200-000002000000}"/>
    <dataValidation allowBlank="1" showInputMessage="1" showErrorMessage="1" prompt="March month calendar" sqref="A1" xr:uid="{00000000-0002-0000-0200-000003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200-000005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200-000006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200-000007000000}"/>
    <dataValidation allowBlank="1" showInputMessage="1" showErrorMessage="1" prompt="Automatically determined weekday" sqref="C2:H2" xr:uid="{00000000-0002-0000-0200-000008000000}"/>
    <dataValidation allowBlank="1" showInputMessage="1" showErrorMessage="1" prompt="The year in this cell is automatically updated. Select another year in cell K3 of the January worksheet to change the year" sqref="C1" xr:uid="{C1995E01-AAE3-4041-A81C-0B13ED717A16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35" t="str">
        <f>"April "&amp;CalendarYear</f>
        <v>April 2022</v>
      </c>
      <c r="C1" s="20"/>
      <c r="D1" s="20"/>
      <c r="E1" s="21"/>
      <c r="F1" s="21"/>
      <c r="G1" s="21"/>
      <c r="H1" s="36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DaysAndWeeks+DATE(CalendarYear,4,1)-WEEKDAY(DATE(CalendarYear,4,1),(WeekStart="Monday")+1)+1</f>
        <v>44647</v>
      </c>
      <c r="C3" s="15">
        <v>44648</v>
      </c>
      <c r="D3" s="15">
        <v>44649</v>
      </c>
      <c r="E3" s="15">
        <v>44650</v>
      </c>
      <c r="F3" s="15">
        <v>44651</v>
      </c>
      <c r="G3" s="15">
        <v>44652</v>
      </c>
      <c r="H3" s="15">
        <v>44653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DaysAndWeeks+DATE(CalendarYear,4,1)-WEEKDAY(DATE(CalendarYear,4,1),(WeekStart="Monday")+1)+8</f>
        <v>44654</v>
      </c>
      <c r="C5" s="13">
        <v>44655</v>
      </c>
      <c r="D5" s="13">
        <v>44656</v>
      </c>
      <c r="E5" s="13">
        <v>44657</v>
      </c>
      <c r="F5" s="13">
        <v>44658</v>
      </c>
      <c r="G5" s="13">
        <v>44659</v>
      </c>
      <c r="H5" s="13">
        <v>44660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DaysAndWeeks+DATE(CalendarYear,4,1)-WEEKDAY(DATE(CalendarYear,4,1),(WeekStart="Monday")+1)+15</f>
        <v>44661</v>
      </c>
      <c r="C7" s="15">
        <v>44662</v>
      </c>
      <c r="D7" s="15">
        <v>44663</v>
      </c>
      <c r="E7" s="15">
        <v>44664</v>
      </c>
      <c r="F7" s="15">
        <v>44665</v>
      </c>
      <c r="G7" s="15">
        <v>44666</v>
      </c>
      <c r="H7" s="15">
        <v>44667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DaysAndWeeks+DATE(CalendarYear,4,1)-WEEKDAY(DATE(CalendarYear,4,1),(WeekStart="Monday")+1)+22</f>
        <v>44668</v>
      </c>
      <c r="C9" s="13">
        <v>44669</v>
      </c>
      <c r="D9" s="13">
        <v>44670</v>
      </c>
      <c r="E9" s="13">
        <v>44671</v>
      </c>
      <c r="F9" s="13">
        <v>44672</v>
      </c>
      <c r="G9" s="13">
        <v>44673</v>
      </c>
      <c r="H9" s="13">
        <v>44674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DaysAndWeeks+DATE(CalendarYear,4,1)-WEEKDAY(DATE(CalendarYear,4,1),(WeekStart="Monday")+1)+29</f>
        <v>44675</v>
      </c>
      <c r="C11" s="15">
        <v>44676</v>
      </c>
      <c r="D11" s="15">
        <v>44677</v>
      </c>
      <c r="E11" s="15">
        <v>44678</v>
      </c>
      <c r="F11" s="15">
        <v>44679</v>
      </c>
      <c r="G11" s="15">
        <v>44680</v>
      </c>
      <c r="H11" s="15">
        <v>44681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DaysAndWeeks+DATE(CalendarYear,4,1)-WEEKDAY(DATE(CalendarYear,4,1),(WeekStart="Monday")+1)+36</f>
        <v>44682</v>
      </c>
      <c r="C13" s="13">
        <v>44683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26" priority="4">
      <formula>AND(DAY(B11)&gt;=1,DAY(B11)&lt;=15)</formula>
    </cfRule>
  </conditionalFormatting>
  <conditionalFormatting sqref="B3:G3">
    <cfRule type="expression" dxfId="25" priority="3">
      <formula>DAY(B3)&gt;8</formula>
    </cfRule>
  </conditionalFormatting>
  <conditionalFormatting sqref="D13">
    <cfRule type="expression" dxfId="24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3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3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3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300-000003000000}"/>
    <dataValidation allowBlank="1" showInputMessage="1" showErrorMessage="1" prompt="April month calendar" sqref="A1" xr:uid="{00000000-0002-0000-0300-000005000000}"/>
    <dataValidation allowBlank="1" showInputMessage="1" showErrorMessage="1" prompt="Enter Notes in the cell at right" sqref="D13:D14" xr:uid="{00000000-0002-0000-0300-000006000000}"/>
    <dataValidation allowBlank="1" showInputMessage="1" showErrorMessage="1" prompt="Enter Notes in this cell" sqref="E13:H14" xr:uid="{00000000-0002-0000-0300-000007000000}"/>
    <dataValidation allowBlank="1" showInputMessage="1" showErrorMessage="1" prompt="This row &amp; rows 6, 8, 10, 12, &amp; 14 are cells for entering daily notes related to the calendar day in the cell above" sqref="B4" xr:uid="{00000000-0002-0000-0300-000008000000}"/>
    <dataValidation allowBlank="1" showInputMessage="1" showErrorMessage="1" prompt="The year in this cell is automatically updated. Select another year in cell K3 of the January worksheet to change the year" sqref="C1" xr:uid="{D16B5673-0252-4E4D-BE2B-2E1EE12D2911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41" t="str">
        <f>"May "&amp;CalendarYear</f>
        <v>May 2022</v>
      </c>
      <c r="C1" s="42"/>
      <c r="D1" s="42"/>
      <c r="E1" s="43"/>
      <c r="F1" s="43"/>
      <c r="G1" s="43"/>
      <c r="H1" s="44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DaysAndWeeks+DATE(CalendarYear,5,1)-WEEKDAY(DATE(CalendarYear,5,1),(WeekStart="Monday")+1)+1</f>
        <v>44682</v>
      </c>
      <c r="C3" s="15">
        <v>44683</v>
      </c>
      <c r="D3" s="15">
        <v>44684</v>
      </c>
      <c r="E3" s="15">
        <v>44685</v>
      </c>
      <c r="F3" s="15">
        <v>44686</v>
      </c>
      <c r="G3" s="15">
        <v>44687</v>
      </c>
      <c r="H3" s="15">
        <v>44688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DaysAndWeeks+DATE(CalendarYear,5,1)-WEEKDAY(DATE(CalendarYear,5,1),(WeekStart="Monday")+1)+8</f>
        <v>44689</v>
      </c>
      <c r="C5" s="13">
        <v>44690</v>
      </c>
      <c r="D5" s="13">
        <v>44691</v>
      </c>
      <c r="E5" s="13">
        <v>44692</v>
      </c>
      <c r="F5" s="13">
        <v>44693</v>
      </c>
      <c r="G5" s="13">
        <v>44694</v>
      </c>
      <c r="H5" s="13">
        <v>44695</v>
      </c>
    </row>
    <row r="6" spans="1:8" s="69" customFormat="1" ht="57.95" customHeight="1">
      <c r="B6" s="70"/>
      <c r="C6" s="70"/>
      <c r="D6" s="70"/>
      <c r="E6" s="70"/>
      <c r="F6" s="70" t="s">
        <v>5</v>
      </c>
      <c r="G6" s="70" t="s">
        <v>6</v>
      </c>
      <c r="H6" s="70" t="s">
        <v>7</v>
      </c>
    </row>
    <row r="7" spans="1:8" ht="19.5" customHeight="1">
      <c r="A7" s="8"/>
      <c r="B7" s="15">
        <f t="array" ref="B7:H7">DaysAndWeeks+DATE(CalendarYear,5,1)-WEEKDAY(DATE(CalendarYear,5,1),(WeekStart="Monday")+1)+15</f>
        <v>44696</v>
      </c>
      <c r="C7" s="15">
        <v>44697</v>
      </c>
      <c r="D7" s="15">
        <v>44698</v>
      </c>
      <c r="E7" s="15">
        <v>44699</v>
      </c>
      <c r="F7" s="15">
        <v>44700</v>
      </c>
      <c r="G7" s="15">
        <v>44701</v>
      </c>
      <c r="H7" s="15">
        <v>44702</v>
      </c>
    </row>
    <row r="8" spans="1:8" s="71" customFormat="1" ht="57.95" customHeight="1">
      <c r="B8" s="72" t="s">
        <v>7</v>
      </c>
      <c r="C8" s="72" t="s">
        <v>8</v>
      </c>
      <c r="D8" s="72" t="s">
        <v>9</v>
      </c>
      <c r="E8" s="72" t="s">
        <v>10</v>
      </c>
      <c r="F8" s="72"/>
      <c r="G8" s="72"/>
      <c r="H8" s="72"/>
    </row>
    <row r="9" spans="1:8" ht="19.5" customHeight="1">
      <c r="A9" s="8"/>
      <c r="B9" s="13">
        <f t="array" ref="B9:H9">DaysAndWeeks+DATE(CalendarYear,5,1)-WEEKDAY(DATE(CalendarYear,5,1),(WeekStart="Monday")+1)+22</f>
        <v>44703</v>
      </c>
      <c r="C9" s="13">
        <v>44704</v>
      </c>
      <c r="D9" s="13">
        <v>44705</v>
      </c>
      <c r="E9" s="13">
        <v>44706</v>
      </c>
      <c r="F9" s="13">
        <v>44707</v>
      </c>
      <c r="G9" s="13">
        <v>44708</v>
      </c>
      <c r="H9" s="13">
        <v>44709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DaysAndWeeks+DATE(CalendarYear,5,1)-WEEKDAY(DATE(CalendarYear,5,1),(WeekStart="Monday")+1)+29</f>
        <v>44710</v>
      </c>
      <c r="C11" s="15">
        <v>44711</v>
      </c>
      <c r="D11" s="15">
        <v>44712</v>
      </c>
      <c r="E11" s="15">
        <v>44713</v>
      </c>
      <c r="F11" s="15">
        <v>44714</v>
      </c>
      <c r="G11" s="15">
        <v>44715</v>
      </c>
      <c r="H11" s="15">
        <v>44716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DaysAndWeeks+DATE(CalendarYear,5,1)-WEEKDAY(DATE(CalendarYear,5,1),(WeekStart="Monday")+1)+36</f>
        <v>44717</v>
      </c>
      <c r="C13" s="13">
        <v>44718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23" priority="4">
      <formula>AND(DAY(B11)&gt;=1,DAY(B11)&lt;=15)</formula>
    </cfRule>
  </conditionalFormatting>
  <conditionalFormatting sqref="B3:G3">
    <cfRule type="expression" dxfId="22" priority="3">
      <formula>DAY(B3)&gt;8</formula>
    </cfRule>
  </conditionalFormatting>
  <conditionalFormatting sqref="D13">
    <cfRule type="expression" dxfId="21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4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4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4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400-000003000000}"/>
    <dataValidation allowBlank="1" showInputMessage="1" showErrorMessage="1" prompt="May month calendar" sqref="A1" xr:uid="{00000000-0002-0000-0400-000005000000}"/>
    <dataValidation allowBlank="1" showInputMessage="1" showErrorMessage="1" prompt="Enter Notes in the cell at right" sqref="D13:D14" xr:uid="{00000000-0002-0000-0400-000006000000}"/>
    <dataValidation allowBlank="1" showInputMessage="1" showErrorMessage="1" prompt="Enter Notes in this cell" sqref="E13:H14" xr:uid="{00000000-0002-0000-0400-000007000000}"/>
    <dataValidation allowBlank="1" showInputMessage="1" showErrorMessage="1" prompt="This row &amp; rows 6, 8, 10, 12, &amp; 14 are cells for entering daily notes related to the calendar day in the cell above" sqref="B4" xr:uid="{00000000-0002-0000-0400-000008000000}"/>
    <dataValidation allowBlank="1" showInputMessage="1" showErrorMessage="1" prompt="The year in this cell is automatically updated. Select another year in cell K3 of the January worksheet to change the year" sqref="C1" xr:uid="{ABE90B0D-7A98-427F-982B-03C8A65C5CD7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27" t="str">
        <f>"June "&amp;CalendarYear</f>
        <v>June 2022</v>
      </c>
      <c r="C1" s="28"/>
      <c r="D1" s="28"/>
      <c r="E1" s="29"/>
      <c r="F1" s="29"/>
      <c r="G1" s="29"/>
      <c r="H1" s="30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DaysAndWeeks+DATE(CalendarYear,6,1)-WEEKDAY(DATE(CalendarYear,6,1),(WeekStart="Monday")+1)+1</f>
        <v>44710</v>
      </c>
      <c r="C3" s="15">
        <v>44711</v>
      </c>
      <c r="D3" s="15">
        <v>44712</v>
      </c>
      <c r="E3" s="15">
        <v>44713</v>
      </c>
      <c r="F3" s="15">
        <v>44714</v>
      </c>
      <c r="G3" s="15">
        <v>44715</v>
      </c>
      <c r="H3" s="15">
        <v>44716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DaysAndWeeks+DATE(CalendarYear,6,1)-WEEKDAY(DATE(CalendarYear,6,1),(WeekStart="Monday")+1)+8</f>
        <v>44717</v>
      </c>
      <c r="C5" s="13">
        <v>44718</v>
      </c>
      <c r="D5" s="13">
        <v>44719</v>
      </c>
      <c r="E5" s="13">
        <v>44720</v>
      </c>
      <c r="F5" s="13">
        <v>44721</v>
      </c>
      <c r="G5" s="13">
        <v>44722</v>
      </c>
      <c r="H5" s="13">
        <v>44723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DaysAndWeeks+DATE(CalendarYear,6,1)-WEEKDAY(DATE(CalendarYear,6,1),(WeekStart="Monday")+1)+15</f>
        <v>44724</v>
      </c>
      <c r="C7" s="15">
        <v>44725</v>
      </c>
      <c r="D7" s="15">
        <v>44726</v>
      </c>
      <c r="E7" s="15">
        <v>44727</v>
      </c>
      <c r="F7" s="15">
        <v>44728</v>
      </c>
      <c r="G7" s="15">
        <v>44729</v>
      </c>
      <c r="H7" s="15">
        <v>44730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DaysAndWeeks+DATE(CalendarYear,6,1)-WEEKDAY(DATE(CalendarYear,6,1),(WeekStart="Monday")+1)+22</f>
        <v>44731</v>
      </c>
      <c r="C9" s="13">
        <v>44732</v>
      </c>
      <c r="D9" s="13">
        <v>44733</v>
      </c>
      <c r="E9" s="13">
        <v>44734</v>
      </c>
      <c r="F9" s="13">
        <v>44735</v>
      </c>
      <c r="G9" s="13">
        <v>44736</v>
      </c>
      <c r="H9" s="13">
        <v>44737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DaysAndWeeks+DATE(CalendarYear,6,1)-WEEKDAY(DATE(CalendarYear,6,1),(WeekStart="Monday")+1)+29</f>
        <v>44738</v>
      </c>
      <c r="C11" s="15">
        <v>44739</v>
      </c>
      <c r="D11" s="15">
        <v>44740</v>
      </c>
      <c r="E11" s="15">
        <v>44741</v>
      </c>
      <c r="F11" s="15">
        <v>44742</v>
      </c>
      <c r="G11" s="15">
        <v>44743</v>
      </c>
      <c r="H11" s="15">
        <v>44744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DaysAndWeeks+DATE(CalendarYear,6,1)-WEEKDAY(DATE(CalendarYear,6,1),(WeekStart="Monday")+1)+36</f>
        <v>44745</v>
      </c>
      <c r="C13" s="13">
        <v>44746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20" priority="4">
      <formula>AND(DAY(B11)&gt;=1,DAY(B11)&lt;=15)</formula>
    </cfRule>
  </conditionalFormatting>
  <conditionalFormatting sqref="B3:G3">
    <cfRule type="expression" dxfId="19" priority="3">
      <formula>DAY(B3)&gt;8</formula>
    </cfRule>
  </conditionalFormatting>
  <conditionalFormatting sqref="D13">
    <cfRule type="expression" dxfId="18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5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5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5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500-000003000000}"/>
    <dataValidation allowBlank="1" showInputMessage="1" showErrorMessage="1" prompt="June month calendar" sqref="A1" xr:uid="{00000000-0002-0000-0500-000005000000}"/>
    <dataValidation allowBlank="1" showInputMessage="1" showErrorMessage="1" prompt="Enter Notes in the cell at right" sqref="D13:D14" xr:uid="{00000000-0002-0000-0500-000006000000}"/>
    <dataValidation allowBlank="1" showInputMessage="1" showErrorMessage="1" prompt="Enter Notes in this cell" sqref="E13:H14" xr:uid="{00000000-0002-0000-0500-000007000000}"/>
    <dataValidation allowBlank="1" showInputMessage="1" showErrorMessage="1" prompt="This row &amp; rows 6, 8, 10, 12, &amp; 14 are cells for entering daily notes related to the calendar day in the cell above" sqref="B4" xr:uid="{00000000-0002-0000-0500-000008000000}"/>
    <dataValidation allowBlank="1" showInputMessage="1" showErrorMessage="1" prompt="The year in this cell is automatically updated. Select another year in cell K3 of the January worksheet to change the year" sqref="C1" xr:uid="{3B5EBA9E-6F2A-4A06-88F5-C22A25660616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45" t="str">
        <f>"July "&amp;CalendarYear</f>
        <v>July 2022</v>
      </c>
      <c r="C1" s="46"/>
      <c r="D1" s="46"/>
      <c r="E1" s="47"/>
      <c r="F1" s="47"/>
      <c r="G1" s="47"/>
      <c r="H1" s="48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DaysAndWeeks+DATE(CalendarYear,7,1)-WEEKDAY(DATE(CalendarYear,7,1),(WeekStart="Monday")+1)+1</f>
        <v>44738</v>
      </c>
      <c r="C3" s="15">
        <v>44739</v>
      </c>
      <c r="D3" s="15">
        <v>44740</v>
      </c>
      <c r="E3" s="15">
        <v>44741</v>
      </c>
      <c r="F3" s="15">
        <v>44742</v>
      </c>
      <c r="G3" s="15">
        <v>44743</v>
      </c>
      <c r="H3" s="15">
        <v>44744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DaysAndWeeks+DATE(CalendarYear,7,1)-WEEKDAY(DATE(CalendarYear,7,1),(WeekStart="Monday")+1)+8</f>
        <v>44745</v>
      </c>
      <c r="C5" s="13">
        <v>44746</v>
      </c>
      <c r="D5" s="13">
        <v>44747</v>
      </c>
      <c r="E5" s="13">
        <v>44748</v>
      </c>
      <c r="F5" s="13">
        <v>44749</v>
      </c>
      <c r="G5" s="13">
        <v>44750</v>
      </c>
      <c r="H5" s="13">
        <v>44751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DaysAndWeeks+DATE(CalendarYear,7,1)-WEEKDAY(DATE(CalendarYear,7,1),(WeekStart="Monday")+1)+15</f>
        <v>44752</v>
      </c>
      <c r="C7" s="15">
        <v>44753</v>
      </c>
      <c r="D7" s="15">
        <v>44754</v>
      </c>
      <c r="E7" s="15">
        <v>44755</v>
      </c>
      <c r="F7" s="15">
        <v>44756</v>
      </c>
      <c r="G7" s="15">
        <v>44757</v>
      </c>
      <c r="H7" s="15">
        <v>44758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DaysAndWeeks+DATE(CalendarYear,7,1)-WEEKDAY(DATE(CalendarYear,7,1),(WeekStart="Monday")+1)+22</f>
        <v>44759</v>
      </c>
      <c r="C9" s="13">
        <v>44760</v>
      </c>
      <c r="D9" s="13">
        <v>44761</v>
      </c>
      <c r="E9" s="13">
        <v>44762</v>
      </c>
      <c r="F9" s="13">
        <v>44763</v>
      </c>
      <c r="G9" s="13">
        <v>44764</v>
      </c>
      <c r="H9" s="13">
        <v>44765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DaysAndWeeks+DATE(CalendarYear,7,1)-WEEKDAY(DATE(CalendarYear,7,1),(WeekStart="Monday")+1)+29</f>
        <v>44766</v>
      </c>
      <c r="C11" s="15">
        <v>44767</v>
      </c>
      <c r="D11" s="15">
        <v>44768</v>
      </c>
      <c r="E11" s="15">
        <v>44769</v>
      </c>
      <c r="F11" s="15">
        <v>44770</v>
      </c>
      <c r="G11" s="15">
        <v>44771</v>
      </c>
      <c r="H11" s="15">
        <v>44772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DaysAndWeeks+DATE(CalendarYear,7,1)-WEEKDAY(DATE(CalendarYear,7,1),(WeekStart="Monday")+1)+36</f>
        <v>44773</v>
      </c>
      <c r="C13" s="13">
        <v>44774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dataConsolidate/>
  <mergeCells count="1">
    <mergeCell ref="E13:H14"/>
  </mergeCells>
  <conditionalFormatting sqref="B11:H11 B13:C13">
    <cfRule type="expression" dxfId="17" priority="4">
      <formula>AND(DAY(B11)&gt;=1,DAY(B11)&lt;=15)</formula>
    </cfRule>
  </conditionalFormatting>
  <conditionalFormatting sqref="B3:G3">
    <cfRule type="expression" dxfId="16" priority="3">
      <formula>DAY(B3)&gt;8</formula>
    </cfRule>
  </conditionalFormatting>
  <conditionalFormatting sqref="D13">
    <cfRule type="expression" dxfId="15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6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6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6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600-000003000000}"/>
    <dataValidation allowBlank="1" showInputMessage="1" showErrorMessage="1" prompt="The year in this cell is automatically updated. Select another year in cell K3 of the January worksheet to change the year" sqref="C1" xr:uid="{00000000-0002-0000-0600-000004000000}"/>
    <dataValidation allowBlank="1" showInputMessage="1" showErrorMessage="1" prompt="July month calendar" sqref="A1" xr:uid="{00000000-0002-0000-0600-000005000000}"/>
    <dataValidation allowBlank="1" showInputMessage="1" showErrorMessage="1" prompt="Enter Notes in the cell at right" sqref="D13:D14" xr:uid="{00000000-0002-0000-0600-000006000000}"/>
    <dataValidation allowBlank="1" showInputMessage="1" showErrorMessage="1" prompt="Enter Notes in this cell" sqref="E13:H14" xr:uid="{00000000-0002-0000-0600-000007000000}"/>
    <dataValidation allowBlank="1" showInputMessage="1" showErrorMessage="1" prompt="This row &amp; rows 6, 8, 10, 12, &amp; 14 are cells for entering daily notes related to the calendar day in the cell above" sqref="B4" xr:uid="{00000000-0002-0000-0600-000008000000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/>
    <pageSetUpPr fitToPage="1"/>
  </sheetPr>
  <dimension ref="A1:H14"/>
  <sheetViews>
    <sheetView showGridLines="0" zoomScaleNormal="100" workbookViewId="0">
      <selection activeCell="F10" sqref="F10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ht="59.25" customHeight="1">
      <c r="A1" s="8"/>
      <c r="B1" s="49" t="str">
        <f>"August "&amp;CalendarYear</f>
        <v>August 2022</v>
      </c>
      <c r="C1" s="50"/>
      <c r="D1" s="50"/>
      <c r="E1" s="51"/>
      <c r="F1" s="51"/>
      <c r="G1" s="51"/>
      <c r="H1" s="52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DaysAndWeeks+DATE(CalendarYear,8,1)-WEEKDAY(DATE(CalendarYear,8,1),(WeekStart="Monday")+1)+1</f>
        <v>44773</v>
      </c>
      <c r="C3" s="15">
        <v>44774</v>
      </c>
      <c r="D3" s="15">
        <v>44775</v>
      </c>
      <c r="E3" s="15">
        <v>44776</v>
      </c>
      <c r="F3" s="15">
        <v>44777</v>
      </c>
      <c r="G3" s="15">
        <v>44778</v>
      </c>
      <c r="H3" s="15">
        <v>44779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DaysAndWeeks+DATE(CalendarYear,8,1)-WEEKDAY(DATE(CalendarYear,8,1),(WeekStart="Monday")+1)+8</f>
        <v>44780</v>
      </c>
      <c r="C5" s="13">
        <v>44781</v>
      </c>
      <c r="D5" s="13">
        <v>44782</v>
      </c>
      <c r="E5" s="13">
        <v>44783</v>
      </c>
      <c r="F5" s="13">
        <v>44784</v>
      </c>
      <c r="G5" s="13">
        <v>44785</v>
      </c>
      <c r="H5" s="13">
        <v>44786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DaysAndWeeks+DATE(CalendarYear,8,1)-WEEKDAY(DATE(CalendarYear,8,1),(WeekStart="Monday")+1)+15</f>
        <v>44787</v>
      </c>
      <c r="C7" s="15">
        <v>44788</v>
      </c>
      <c r="D7" s="15">
        <v>44789</v>
      </c>
      <c r="E7" s="15">
        <v>44790</v>
      </c>
      <c r="F7" s="15">
        <v>44791</v>
      </c>
      <c r="G7" s="15">
        <v>44792</v>
      </c>
      <c r="H7" s="15">
        <v>44793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DaysAndWeeks+DATE(CalendarYear,8,1)-WEEKDAY(DATE(CalendarYear,8,1),(WeekStart="Monday")+1)+22</f>
        <v>44794</v>
      </c>
      <c r="C9" s="13">
        <v>44795</v>
      </c>
      <c r="D9" s="13">
        <v>44796</v>
      </c>
      <c r="E9" s="13">
        <v>44797</v>
      </c>
      <c r="F9" s="13">
        <v>44798</v>
      </c>
      <c r="G9" s="13">
        <v>44799</v>
      </c>
      <c r="H9" s="13">
        <v>44800</v>
      </c>
    </row>
    <row r="10" spans="1:8" ht="57.95" customHeight="1">
      <c r="A10" s="8"/>
      <c r="B10" s="13"/>
      <c r="C10" s="13"/>
      <c r="D10" s="13"/>
      <c r="E10" s="13" t="s">
        <v>11</v>
      </c>
      <c r="F10" s="13"/>
      <c r="G10" s="13"/>
      <c r="H10" s="13"/>
    </row>
    <row r="11" spans="1:8" ht="19.5" customHeight="1">
      <c r="A11" s="8"/>
      <c r="B11" s="15">
        <f t="array" ref="B11:H11">DaysAndWeeks+DATE(CalendarYear,8,1)-WEEKDAY(DATE(CalendarYear,8,1),(WeekStart="Monday")+1)+29</f>
        <v>44801</v>
      </c>
      <c r="C11" s="15">
        <v>44802</v>
      </c>
      <c r="D11" s="15">
        <v>44803</v>
      </c>
      <c r="E11" s="15">
        <v>44804</v>
      </c>
      <c r="F11" s="15">
        <v>44805</v>
      </c>
      <c r="G11" s="15">
        <v>44806</v>
      </c>
      <c r="H11" s="15">
        <v>44807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DaysAndWeeks+DATE(CalendarYear,8,1)-WEEKDAY(DATE(CalendarYear,8,1),(WeekStart="Monday")+1)+36</f>
        <v>44808</v>
      </c>
      <c r="C13" s="13">
        <v>44809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14" priority="4">
      <formula>AND(DAY(B11)&gt;=1,DAY(B11)&lt;=15)</formula>
    </cfRule>
  </conditionalFormatting>
  <conditionalFormatting sqref="B3:G3">
    <cfRule type="expression" dxfId="13" priority="3">
      <formula>DAY(B3)&gt;8</formula>
    </cfRule>
  </conditionalFormatting>
  <conditionalFormatting sqref="D13">
    <cfRule type="expression" dxfId="12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7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7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7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700-000003000000}"/>
    <dataValidation allowBlank="1" showInputMessage="1" showErrorMessage="1" prompt="August month calendar" sqref="A1" xr:uid="{00000000-0002-0000-0700-000005000000}"/>
    <dataValidation allowBlank="1" showInputMessage="1" showErrorMessage="1" prompt="Enter Notes in the cell at right" sqref="D13:D14" xr:uid="{00000000-0002-0000-0700-000006000000}"/>
    <dataValidation allowBlank="1" showInputMessage="1" showErrorMessage="1" prompt="Enter Notes in this cell" sqref="E13:H14" xr:uid="{00000000-0002-0000-0700-000007000000}"/>
    <dataValidation allowBlank="1" showInputMessage="1" showErrorMessage="1" prompt="This row &amp; rows 6, 8, 10, 12, &amp; 14 are cells for entering daily notes related to the calendar day in the cell above" sqref="B4" xr:uid="{00000000-0002-0000-0700-000008000000}"/>
    <dataValidation allowBlank="1" showInputMessage="1" showErrorMessage="1" prompt="The year in this cell is automatically updated. Select another year in cell K3 of the January worksheet to change the year" sqref="C1" xr:uid="{66CA7BBB-AB5C-45C6-8652-E95B2C7872CF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8" tint="-0.249977111117893"/>
    <pageSetUpPr fitToPage="1"/>
  </sheetPr>
  <dimension ref="A1:J14"/>
  <sheetViews>
    <sheetView showGridLines="0" tabSelected="1" zoomScaleNormal="100" workbookViewId="0">
      <selection activeCell="C9" sqref="C9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10" ht="39.950000000000003" customHeight="1">
      <c r="A1" s="8"/>
      <c r="B1" s="53" t="str">
        <f>"September "&amp;CalendarYear</f>
        <v>September 2022</v>
      </c>
      <c r="C1" s="54"/>
      <c r="D1" s="54"/>
      <c r="E1" s="55"/>
      <c r="F1" s="55"/>
      <c r="G1" s="55"/>
      <c r="H1" s="56"/>
    </row>
    <row r="2" spans="1:10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10" ht="19.5" customHeight="1">
      <c r="A3" s="8"/>
      <c r="B3" s="15">
        <f t="array" ref="B3:H3">DaysAndWeeks+DATE(CalendarYear,9,1)-WEEKDAY(DATE(CalendarYear,9,1),(WeekStart="Monday")+1)+1</f>
        <v>44801</v>
      </c>
      <c r="C3" s="15">
        <v>44802</v>
      </c>
      <c r="D3" s="15">
        <v>44803</v>
      </c>
      <c r="E3" s="15">
        <v>44804</v>
      </c>
      <c r="F3" s="15">
        <v>44805</v>
      </c>
      <c r="G3" s="15">
        <v>44806</v>
      </c>
      <c r="H3" s="15">
        <v>44807</v>
      </c>
    </row>
    <row r="4" spans="1:10" ht="25.5" customHeight="1">
      <c r="A4" s="8"/>
      <c r="B4" s="15"/>
      <c r="C4" s="15"/>
      <c r="D4" s="15"/>
      <c r="E4" s="15"/>
      <c r="F4" s="15"/>
      <c r="G4" s="15"/>
      <c r="H4" s="15"/>
      <c r="I4" s="15"/>
      <c r="J4" s="15"/>
    </row>
    <row r="5" spans="1:10" ht="19.5" customHeight="1">
      <c r="A5" s="8"/>
      <c r="B5" s="13">
        <f t="array" ref="B5:H5">DaysAndWeeks+DATE(CalendarYear,9,1)-WEEKDAY(DATE(CalendarYear,9,1),(WeekStart="Monday")+1)+8</f>
        <v>44808</v>
      </c>
      <c r="C5" s="13">
        <v>44809</v>
      </c>
      <c r="D5" s="13">
        <v>44810</v>
      </c>
      <c r="E5" s="13">
        <v>44811</v>
      </c>
      <c r="F5" s="13">
        <v>44812</v>
      </c>
      <c r="G5" s="13">
        <v>44813</v>
      </c>
      <c r="H5" s="13">
        <v>44814</v>
      </c>
    </row>
    <row r="6" spans="1:10" ht="57.95" customHeight="1">
      <c r="A6" s="8"/>
      <c r="B6" s="13"/>
      <c r="C6" s="13"/>
      <c r="D6" s="13" t="s">
        <v>14</v>
      </c>
      <c r="E6" s="13" t="s">
        <v>12</v>
      </c>
      <c r="F6" s="13" t="s">
        <v>23</v>
      </c>
      <c r="G6" s="13" t="s">
        <v>24</v>
      </c>
      <c r="H6" s="13" t="s">
        <v>24</v>
      </c>
    </row>
    <row r="7" spans="1:10" ht="19.5" customHeight="1">
      <c r="A7" s="8"/>
      <c r="B7" s="15">
        <f t="array" ref="B7:H7">DaysAndWeeks+DATE(CalendarYear,9,1)-WEEKDAY(DATE(CalendarYear,9,1),(WeekStart="Monday")+1)+15</f>
        <v>44815</v>
      </c>
      <c r="C7" s="15">
        <v>44816</v>
      </c>
      <c r="D7" s="15">
        <v>44817</v>
      </c>
      <c r="E7" s="15">
        <v>44818</v>
      </c>
      <c r="F7" s="15">
        <v>44819</v>
      </c>
      <c r="G7" s="15">
        <v>44820</v>
      </c>
      <c r="H7" s="15">
        <v>44821</v>
      </c>
    </row>
    <row r="8" spans="1:10" ht="57.95" customHeight="1">
      <c r="A8" s="8"/>
      <c r="B8" s="15" t="s">
        <v>24</v>
      </c>
      <c r="C8" s="76" t="s">
        <v>25</v>
      </c>
      <c r="D8" s="15" t="s">
        <v>13</v>
      </c>
      <c r="E8" s="15" t="s">
        <v>13</v>
      </c>
      <c r="F8" s="15" t="s">
        <v>20</v>
      </c>
      <c r="G8" s="15" t="s">
        <v>21</v>
      </c>
      <c r="H8" s="15" t="s">
        <v>21</v>
      </c>
    </row>
    <row r="9" spans="1:10" ht="19.5" customHeight="1">
      <c r="A9" s="8"/>
      <c r="B9" s="13">
        <f t="array" ref="B9:H9">DaysAndWeeks+DATE(CalendarYear,9,1)-WEEKDAY(DATE(CalendarYear,9,1),(WeekStart="Monday")+1)+22</f>
        <v>44822</v>
      </c>
      <c r="C9" s="13">
        <v>44823</v>
      </c>
      <c r="D9" s="13">
        <v>44824</v>
      </c>
      <c r="E9" s="13">
        <v>44825</v>
      </c>
      <c r="F9" s="13">
        <v>44826</v>
      </c>
      <c r="G9" s="13">
        <v>44827</v>
      </c>
      <c r="H9" s="13">
        <v>44828</v>
      </c>
    </row>
    <row r="10" spans="1:10" ht="57.95" customHeight="1">
      <c r="A10" s="8"/>
      <c r="B10" s="13" t="s">
        <v>21</v>
      </c>
      <c r="C10" s="13" t="s">
        <v>21</v>
      </c>
      <c r="D10" s="13" t="s">
        <v>22</v>
      </c>
      <c r="E10" s="13" t="s">
        <v>17</v>
      </c>
      <c r="F10" s="13" t="s">
        <v>18</v>
      </c>
      <c r="G10" s="13" t="s">
        <v>17</v>
      </c>
      <c r="H10" s="13" t="s">
        <v>17</v>
      </c>
    </row>
    <row r="11" spans="1:10" ht="19.5" customHeight="1">
      <c r="A11" s="8"/>
      <c r="B11" s="15">
        <f t="array" ref="B11:H11">DaysAndWeeks+DATE(CalendarYear,9,1)-WEEKDAY(DATE(CalendarYear,9,1),(WeekStart="Monday")+1)+29</f>
        <v>44829</v>
      </c>
      <c r="C11" s="15">
        <v>44830</v>
      </c>
      <c r="D11" s="15">
        <v>44831</v>
      </c>
      <c r="E11" s="15">
        <v>44832</v>
      </c>
      <c r="F11" s="15">
        <v>44833</v>
      </c>
      <c r="G11" s="15">
        <v>44834</v>
      </c>
      <c r="H11" s="15">
        <v>44835</v>
      </c>
    </row>
    <row r="12" spans="1:10" ht="57.95" customHeight="1">
      <c r="A12" s="8"/>
      <c r="B12" s="75" t="s">
        <v>19</v>
      </c>
      <c r="C12" s="15"/>
      <c r="D12" s="15"/>
      <c r="E12" s="15"/>
      <c r="F12" s="15"/>
      <c r="G12" s="15"/>
      <c r="H12" s="15"/>
    </row>
    <row r="13" spans="1:10" ht="19.5" customHeight="1">
      <c r="A13" s="8"/>
      <c r="B13" s="13">
        <f t="array" ref="B13:C13">DaysAndWeeks+DATE(CalendarYear,9,1)-WEEKDAY(DATE(CalendarYear,9,1),(WeekStart="Monday")+1)+36</f>
        <v>44836</v>
      </c>
      <c r="C13" s="13">
        <v>44837</v>
      </c>
      <c r="D13" s="11" t="s">
        <v>1</v>
      </c>
      <c r="E13" s="77"/>
      <c r="F13" s="77"/>
      <c r="G13" s="77"/>
      <c r="H13" s="78"/>
    </row>
    <row r="14" spans="1:10" ht="43.5" customHeight="1">
      <c r="A14" s="8"/>
      <c r="B14" s="13"/>
      <c r="C14" s="73" t="s">
        <v>15</v>
      </c>
      <c r="D14" s="74" t="s">
        <v>16</v>
      </c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11" priority="4">
      <formula>AND(DAY(B11)&gt;=1,DAY(B11)&lt;=15)</formula>
    </cfRule>
  </conditionalFormatting>
  <conditionalFormatting sqref="B3:G3">
    <cfRule type="expression" dxfId="10" priority="3">
      <formula>DAY(B3)&gt;8</formula>
    </cfRule>
  </conditionalFormatting>
  <conditionalFormatting sqref="D13">
    <cfRule type="expression" dxfId="9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8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8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8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800-000003000000}"/>
    <dataValidation allowBlank="1" showInputMessage="1" showErrorMessage="1" prompt="September month calendar" sqref="A1" xr:uid="{00000000-0002-0000-0800-000005000000}"/>
    <dataValidation allowBlank="1" showInputMessage="1" showErrorMessage="1" prompt="Enter Notes in the cell at right" sqref="D13:D14" xr:uid="{00000000-0002-0000-0800-000006000000}"/>
    <dataValidation allowBlank="1" showInputMessage="1" showErrorMessage="1" prompt="Enter Notes in this cell" sqref="E13:H14" xr:uid="{00000000-0002-0000-0800-000007000000}"/>
    <dataValidation allowBlank="1" showInputMessage="1" showErrorMessage="1" prompt="This row &amp; rows 6, 8, 10, 12, &amp; 14 are cells for entering daily notes related to the calendar day in the cell above" sqref="B4:E4" xr:uid="{00000000-0002-0000-0800-000008000000}"/>
    <dataValidation allowBlank="1" showInputMessage="1" showErrorMessage="1" prompt="The year in this cell is automatically updated. Select another year in cell K3 of the January worksheet to change the year" sqref="C1" xr:uid="{4435369A-E4BA-4CCE-AFA8-841FBD5E4294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-0.249977111117893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1:8" ht="59.25" customHeight="1">
      <c r="A1" s="8"/>
      <c r="B1" s="68" t="str">
        <f>"October "&amp;CalendarYear</f>
        <v>October 2022</v>
      </c>
      <c r="C1" s="60"/>
      <c r="D1" s="60"/>
      <c r="E1" s="61"/>
      <c r="F1" s="61"/>
      <c r="G1" s="61"/>
      <c r="H1" s="62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DaysAndWeeks+DATE(CalendarYear,10,1)-WEEKDAY(DATE(CalendarYear,10,1),(WeekStart="Monday")+1)+1</f>
        <v>44829</v>
      </c>
      <c r="C3" s="15">
        <v>44830</v>
      </c>
      <c r="D3" s="15">
        <v>44831</v>
      </c>
      <c r="E3" s="15">
        <v>44832</v>
      </c>
      <c r="F3" s="15">
        <v>44833</v>
      </c>
      <c r="G3" s="15">
        <v>44834</v>
      </c>
      <c r="H3" s="15">
        <v>44835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DaysAndWeeks+DATE(CalendarYear,10,1)-WEEKDAY(DATE(CalendarYear,10,1),(WeekStart="Monday")+1)+8</f>
        <v>44836</v>
      </c>
      <c r="C5" s="13">
        <v>44837</v>
      </c>
      <c r="D5" s="13">
        <v>44838</v>
      </c>
      <c r="E5" s="13">
        <v>44839</v>
      </c>
      <c r="F5" s="13">
        <v>44840</v>
      </c>
      <c r="G5" s="13">
        <v>44841</v>
      </c>
      <c r="H5" s="13">
        <v>44842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DaysAndWeeks+DATE(CalendarYear,10,1)-WEEKDAY(DATE(CalendarYear,10,1),(WeekStart="Monday")+1)+15</f>
        <v>44843</v>
      </c>
      <c r="C7" s="15">
        <v>44844</v>
      </c>
      <c r="D7" s="15">
        <v>44845</v>
      </c>
      <c r="E7" s="15">
        <v>44846</v>
      </c>
      <c r="F7" s="15">
        <v>44847</v>
      </c>
      <c r="G7" s="15">
        <v>44848</v>
      </c>
      <c r="H7" s="15">
        <v>44849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DaysAndWeeks+DATE(CalendarYear,10,1)-WEEKDAY(DATE(CalendarYear,10,1),(WeekStart="Monday")+1)+22</f>
        <v>44850</v>
      </c>
      <c r="C9" s="13">
        <v>44851</v>
      </c>
      <c r="D9" s="13">
        <v>44852</v>
      </c>
      <c r="E9" s="13">
        <v>44853</v>
      </c>
      <c r="F9" s="13">
        <v>44854</v>
      </c>
      <c r="G9" s="13">
        <v>44855</v>
      </c>
      <c r="H9" s="13">
        <v>44856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DaysAndWeeks+DATE(CalendarYear,10,1)-WEEKDAY(DATE(CalendarYear,10,1),(WeekStart="Monday")+1)+29</f>
        <v>44857</v>
      </c>
      <c r="C11" s="15">
        <v>44858</v>
      </c>
      <c r="D11" s="15">
        <v>44859</v>
      </c>
      <c r="E11" s="15">
        <v>44860</v>
      </c>
      <c r="F11" s="15">
        <v>44861</v>
      </c>
      <c r="G11" s="15">
        <v>44862</v>
      </c>
      <c r="H11" s="15">
        <v>44863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DaysAndWeeks+DATE(CalendarYear,10,1)-WEEKDAY(DATE(CalendarYear,10,1),(WeekStart="Monday")+1)+36</f>
        <v>44864</v>
      </c>
      <c r="C13" s="13">
        <v>44865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8" priority="4">
      <formula>AND(DAY(B11)&gt;=1,DAY(B11)&lt;=15)</formula>
    </cfRule>
  </conditionalFormatting>
  <conditionalFormatting sqref="B3:G3">
    <cfRule type="expression" dxfId="7" priority="3">
      <formula>DAY(B3)&gt;8</formula>
    </cfRule>
  </conditionalFormatting>
  <conditionalFormatting sqref="D13">
    <cfRule type="expression" dxfId="6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9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9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9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900-000003000000}"/>
    <dataValidation allowBlank="1" showInputMessage="1" showErrorMessage="1" prompt="October month calendar" sqref="A1" xr:uid="{00000000-0002-0000-0900-000005000000}"/>
    <dataValidation allowBlank="1" showInputMessage="1" showErrorMessage="1" prompt="Enter Notes in the cell at right" sqref="D13:D14" xr:uid="{00000000-0002-0000-0900-000006000000}"/>
    <dataValidation allowBlank="1" showInputMessage="1" showErrorMessage="1" prompt="Enter Notes in this cell" sqref="E13:H14" xr:uid="{00000000-0002-0000-0900-000007000000}"/>
    <dataValidation allowBlank="1" showInputMessage="1" showErrorMessage="1" prompt="This row &amp; rows 6, 8, 10, 12, &amp; 14 are cells for entering daily notes related to the calendar day in the cell above" sqref="B4" xr:uid="{00000000-0002-0000-0900-000008000000}"/>
    <dataValidation allowBlank="1" showInputMessage="1" showErrorMessage="1" prompt="The year in this cell is automatically updated. Select another year in cell K3 of the January worksheet to change the year" sqref="C1" xr:uid="{873421E6-8E6D-4E29-8E27-EC2434AD0373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-0.499984740745262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1:8" ht="59.25" customHeight="1">
      <c r="A1" s="8"/>
      <c r="B1" s="63" t="str">
        <f>"November "&amp;CalendarYear</f>
        <v>November 2022</v>
      </c>
      <c r="C1" s="57"/>
      <c r="D1" s="57"/>
      <c r="E1" s="58"/>
      <c r="F1" s="58"/>
      <c r="G1" s="58"/>
      <c r="H1" s="59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DaysAndWeeks+DATE(CalendarYear,11,1)-WEEKDAY(DATE(CalendarYear,11,1),(WeekStart="Monday")+1)+1</f>
        <v>44864</v>
      </c>
      <c r="C3" s="15">
        <v>44865</v>
      </c>
      <c r="D3" s="15">
        <v>44866</v>
      </c>
      <c r="E3" s="15">
        <v>44867</v>
      </c>
      <c r="F3" s="15">
        <v>44868</v>
      </c>
      <c r="G3" s="15">
        <v>44869</v>
      </c>
      <c r="H3" s="15">
        <v>44870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DaysAndWeeks+DATE(CalendarYear,11,1)-WEEKDAY(DATE(CalendarYear,11,1),(WeekStart="Monday")+1)+8</f>
        <v>44871</v>
      </c>
      <c r="C5" s="13">
        <v>44872</v>
      </c>
      <c r="D5" s="13">
        <v>44873</v>
      </c>
      <c r="E5" s="13">
        <v>44874</v>
      </c>
      <c r="F5" s="13">
        <v>44875</v>
      </c>
      <c r="G5" s="13">
        <v>44876</v>
      </c>
      <c r="H5" s="13">
        <v>44877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DaysAndWeeks+DATE(CalendarYear,11,1)-WEEKDAY(DATE(CalendarYear,11,1),(WeekStart="Monday")+1)+15</f>
        <v>44878</v>
      </c>
      <c r="C7" s="15">
        <v>44879</v>
      </c>
      <c r="D7" s="15">
        <v>44880</v>
      </c>
      <c r="E7" s="15">
        <v>44881</v>
      </c>
      <c r="F7" s="15">
        <v>44882</v>
      </c>
      <c r="G7" s="15">
        <v>44883</v>
      </c>
      <c r="H7" s="15">
        <v>44884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DaysAndWeeks+DATE(CalendarYear,11,1)-WEEKDAY(DATE(CalendarYear,11,1),(WeekStart="Monday")+1)+22</f>
        <v>44885</v>
      </c>
      <c r="C9" s="13">
        <v>44886</v>
      </c>
      <c r="D9" s="13">
        <v>44887</v>
      </c>
      <c r="E9" s="13">
        <v>44888</v>
      </c>
      <c r="F9" s="13">
        <v>44889</v>
      </c>
      <c r="G9" s="13">
        <v>44890</v>
      </c>
      <c r="H9" s="13">
        <v>44891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DaysAndWeeks+DATE(CalendarYear,11,1)-WEEKDAY(DATE(CalendarYear,11,1),(WeekStart="Monday")+1)+29</f>
        <v>44892</v>
      </c>
      <c r="C11" s="15">
        <v>44893</v>
      </c>
      <c r="D11" s="15">
        <v>44894</v>
      </c>
      <c r="E11" s="15">
        <v>44895</v>
      </c>
      <c r="F11" s="15">
        <v>44896</v>
      </c>
      <c r="G11" s="15">
        <v>44897</v>
      </c>
      <c r="H11" s="15">
        <v>44898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DaysAndWeeks+DATE(CalendarYear,11,1)-WEEKDAY(DATE(CalendarYear,11,1),(WeekStart="Monday")+1)+36</f>
        <v>44899</v>
      </c>
      <c r="C13" s="13">
        <v>44900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5" priority="5">
      <formula>AND(DAY(B11)&gt;=1,DAY(B11)&lt;=15)</formula>
    </cfRule>
  </conditionalFormatting>
  <conditionalFormatting sqref="B3:G3">
    <cfRule type="expression" dxfId="4" priority="4">
      <formula>DAY(B3)&gt;8</formula>
    </cfRule>
  </conditionalFormatting>
  <conditionalFormatting sqref="D13">
    <cfRule type="expression" dxfId="3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A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A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A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A00-000003000000}"/>
    <dataValidation allowBlank="1" showInputMessage="1" showErrorMessage="1" prompt="November month calendar" sqref="A1" xr:uid="{00000000-0002-0000-0A00-000005000000}"/>
    <dataValidation allowBlank="1" showInputMessage="1" showErrorMessage="1" prompt="Enter Notes in the cell at right" sqref="D13:D14" xr:uid="{00000000-0002-0000-0A00-000006000000}"/>
    <dataValidation allowBlank="1" showInputMessage="1" showErrorMessage="1" prompt="Enter Notes in this cell" sqref="E13:H14" xr:uid="{00000000-0002-0000-0A00-000007000000}"/>
    <dataValidation allowBlank="1" showInputMessage="1" showErrorMessage="1" prompt="This row &amp; rows 6, 8, 10, 12, &amp; 14 are cells for entering daily notes related to the calendar day in the cell above" sqref="B4" xr:uid="{00000000-0002-0000-0A00-000008000000}"/>
    <dataValidation allowBlank="1" showInputMessage="1" showErrorMessage="1" prompt="The year in this cell is automatically updated. Select another year in cell K3 of the January worksheet to change the year" sqref="C1" xr:uid="{3A4E290F-6134-4539-A45D-9C6B0C71CC5F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6" tint="-0.249977111117893"/>
    <pageSetUpPr fitToPage="1"/>
  </sheetPr>
  <dimension ref="A1:H14"/>
  <sheetViews>
    <sheetView showGridLines="0" zoomScaleNormal="100" workbookViewId="0"/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1:8" ht="59.25" customHeight="1">
      <c r="A1" s="8"/>
      <c r="B1" s="64" t="str">
        <f>"December "&amp;CalendarYear</f>
        <v>December 2022</v>
      </c>
      <c r="C1" s="65"/>
      <c r="D1" s="65"/>
      <c r="E1" s="66"/>
      <c r="F1" s="66"/>
      <c r="G1" s="66"/>
      <c r="H1" s="67"/>
    </row>
    <row r="2" spans="1:8" ht="21.75" customHeight="1">
      <c r="A2" s="8"/>
      <c r="B2" s="9" t="str">
        <f>IF(WeekStart="SUNDAY", "SUNDAY","MONDAY")</f>
        <v>SUNDAY</v>
      </c>
      <c r="C2" s="9" t="str">
        <f t="shared" ref="C2:H2" si="0">UPPER(TEXT(C3,"dddd"))</f>
        <v>MONDAY</v>
      </c>
      <c r="D2" s="9" t="str">
        <f t="shared" si="0"/>
        <v>TUESDAY</v>
      </c>
      <c r="E2" s="9" t="str">
        <f t="shared" si="0"/>
        <v>WEDNESDAY</v>
      </c>
      <c r="F2" s="9" t="str">
        <f t="shared" si="0"/>
        <v>THURSDAY</v>
      </c>
      <c r="G2" s="9" t="str">
        <f t="shared" si="0"/>
        <v>FRIDAY</v>
      </c>
      <c r="H2" s="9" t="str">
        <f t="shared" si="0"/>
        <v>SATURDAY</v>
      </c>
    </row>
    <row r="3" spans="1:8" ht="19.5" customHeight="1">
      <c r="A3" s="8"/>
      <c r="B3" s="15">
        <f t="array" ref="B3:H3">DaysAndWeeks+DATE(CalendarYear,12,1)-WEEKDAY(DATE(CalendarYear,12,1),(WeekStart="Monday")+1)+1</f>
        <v>44892</v>
      </c>
      <c r="C3" s="15">
        <v>44893</v>
      </c>
      <c r="D3" s="15">
        <v>44894</v>
      </c>
      <c r="E3" s="15">
        <v>44895</v>
      </c>
      <c r="F3" s="15">
        <v>44896</v>
      </c>
      <c r="G3" s="15">
        <v>44897</v>
      </c>
      <c r="H3" s="15">
        <v>44898</v>
      </c>
    </row>
    <row r="4" spans="1:8" ht="57.95" customHeight="1">
      <c r="A4" s="8"/>
      <c r="B4" s="15"/>
      <c r="C4" s="15"/>
      <c r="D4" s="15"/>
      <c r="E4" s="15"/>
      <c r="F4" s="15"/>
      <c r="G4" s="15"/>
      <c r="H4" s="15"/>
    </row>
    <row r="5" spans="1:8" ht="19.5" customHeight="1">
      <c r="A5" s="8"/>
      <c r="B5" s="13">
        <f t="array" ref="B5:H5">DaysAndWeeks+DATE(CalendarYear,12,1)-WEEKDAY(DATE(CalendarYear,12,1),(WeekStart="Monday")+1)+8</f>
        <v>44899</v>
      </c>
      <c r="C5" s="13">
        <v>44900</v>
      </c>
      <c r="D5" s="13">
        <v>44901</v>
      </c>
      <c r="E5" s="13">
        <v>44902</v>
      </c>
      <c r="F5" s="13">
        <v>44903</v>
      </c>
      <c r="G5" s="13">
        <v>44904</v>
      </c>
      <c r="H5" s="13">
        <v>44905</v>
      </c>
    </row>
    <row r="6" spans="1:8" ht="57.95" customHeight="1">
      <c r="A6" s="8"/>
      <c r="B6" s="13"/>
      <c r="C6" s="13"/>
      <c r="D6" s="13"/>
      <c r="E6" s="13"/>
      <c r="F6" s="13"/>
      <c r="G6" s="13"/>
      <c r="H6" s="13"/>
    </row>
    <row r="7" spans="1:8" ht="19.5" customHeight="1">
      <c r="A7" s="8"/>
      <c r="B7" s="15">
        <f t="array" ref="B7:H7">DaysAndWeeks+DATE(CalendarYear,12,1)-WEEKDAY(DATE(CalendarYear,12,1),(WeekStart="Monday")+1)+15</f>
        <v>44906</v>
      </c>
      <c r="C7" s="15">
        <v>44907</v>
      </c>
      <c r="D7" s="15">
        <v>44908</v>
      </c>
      <c r="E7" s="15">
        <v>44909</v>
      </c>
      <c r="F7" s="15">
        <v>44910</v>
      </c>
      <c r="G7" s="15">
        <v>44911</v>
      </c>
      <c r="H7" s="15">
        <v>44912</v>
      </c>
    </row>
    <row r="8" spans="1:8" ht="57.95" customHeight="1">
      <c r="A8" s="8"/>
      <c r="B8" s="15"/>
      <c r="C8" s="15"/>
      <c r="D8" s="15"/>
      <c r="E8" s="15"/>
      <c r="F8" s="15"/>
      <c r="G8" s="15"/>
      <c r="H8" s="15"/>
    </row>
    <row r="9" spans="1:8" ht="19.5" customHeight="1">
      <c r="A9" s="8"/>
      <c r="B9" s="13">
        <f t="array" ref="B9:H9">DaysAndWeeks+DATE(CalendarYear,12,1)-WEEKDAY(DATE(CalendarYear,12,1),(WeekStart="Monday")+1)+22</f>
        <v>44913</v>
      </c>
      <c r="C9" s="13">
        <v>44914</v>
      </c>
      <c r="D9" s="13">
        <v>44915</v>
      </c>
      <c r="E9" s="13">
        <v>44916</v>
      </c>
      <c r="F9" s="13">
        <v>44917</v>
      </c>
      <c r="G9" s="13">
        <v>44918</v>
      </c>
      <c r="H9" s="13">
        <v>44919</v>
      </c>
    </row>
    <row r="10" spans="1:8" ht="57.95" customHeight="1">
      <c r="A10" s="8"/>
      <c r="B10" s="13"/>
      <c r="C10" s="13"/>
      <c r="D10" s="13"/>
      <c r="E10" s="13"/>
      <c r="F10" s="13"/>
      <c r="G10" s="13"/>
      <c r="H10" s="13"/>
    </row>
    <row r="11" spans="1:8" ht="19.5" customHeight="1">
      <c r="A11" s="8"/>
      <c r="B11" s="15">
        <f t="array" ref="B11:H11">DaysAndWeeks+DATE(CalendarYear,12,1)-WEEKDAY(DATE(CalendarYear,12,1),(WeekStart="Monday")+1)+29</f>
        <v>44920</v>
      </c>
      <c r="C11" s="15">
        <v>44921</v>
      </c>
      <c r="D11" s="15">
        <v>44922</v>
      </c>
      <c r="E11" s="15">
        <v>44923</v>
      </c>
      <c r="F11" s="15">
        <v>44924</v>
      </c>
      <c r="G11" s="15">
        <v>44925</v>
      </c>
      <c r="H11" s="15">
        <v>44926</v>
      </c>
    </row>
    <row r="12" spans="1:8" ht="57.95" customHeight="1">
      <c r="A12" s="8"/>
      <c r="B12" s="15"/>
      <c r="C12" s="15"/>
      <c r="D12" s="15"/>
      <c r="E12" s="15"/>
      <c r="F12" s="15"/>
      <c r="G12" s="15"/>
      <c r="H12" s="15"/>
    </row>
    <row r="13" spans="1:8" ht="19.5" customHeight="1">
      <c r="A13" s="8"/>
      <c r="B13" s="13">
        <f t="array" ref="B13:C13">DaysAndWeeks+DATE(CalendarYear,12,1)-WEEKDAY(DATE(CalendarYear,12,1),(WeekStart="Monday")+1)+36</f>
        <v>44927</v>
      </c>
      <c r="C13" s="13">
        <v>44928</v>
      </c>
      <c r="D13" s="11" t="s">
        <v>1</v>
      </c>
      <c r="E13" s="77"/>
      <c r="F13" s="77"/>
      <c r="G13" s="77"/>
      <c r="H13" s="78"/>
    </row>
    <row r="14" spans="1:8" ht="57.95" customHeight="1">
      <c r="A14" s="8"/>
      <c r="B14" s="13"/>
      <c r="C14" s="13"/>
      <c r="D14" s="12"/>
      <c r="E14" s="79"/>
      <c r="F14" s="79"/>
      <c r="G14" s="79"/>
      <c r="H14" s="80"/>
    </row>
  </sheetData>
  <mergeCells count="1">
    <mergeCell ref="E13:H14"/>
  </mergeCells>
  <conditionalFormatting sqref="B11:H11 B13:C13">
    <cfRule type="expression" dxfId="2" priority="4">
      <formula>AND(DAY(B11)&gt;=1,DAY(B11)&lt;=15)</formula>
    </cfRule>
  </conditionalFormatting>
  <conditionalFormatting sqref="B3:G3">
    <cfRule type="expression" dxfId="1" priority="3">
      <formula>DAY(B3)&gt;8</formula>
    </cfRule>
  </conditionalFormatting>
  <conditionalFormatting sqref="D13">
    <cfRule type="expression" dxfId="0" priority="1">
      <formula>AND(DAY(D13)&gt;=1,DAY(D13)&lt;=15)</formula>
    </cfRule>
  </conditionalFormatting>
  <dataValidations count="9">
    <dataValidation allowBlank="1" showInputMessage="1" showErrorMessage="1" prompt="Automatically determined weekday" sqref="C2:H2" xr:uid="{00000000-0002-0000-0B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B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B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B00-000003000000}"/>
    <dataValidation allowBlank="1" showInputMessage="1" showErrorMessage="1" prompt="December month calendar" sqref="A1" xr:uid="{00000000-0002-0000-0B00-000005000000}"/>
    <dataValidation allowBlank="1" showInputMessage="1" showErrorMessage="1" prompt="Enter Notes in the cell at right" sqref="D13:D14" xr:uid="{00000000-0002-0000-0B00-000006000000}"/>
    <dataValidation allowBlank="1" showInputMessage="1" showErrorMessage="1" prompt="Enter Notes in this cell" sqref="E13:H14" xr:uid="{00000000-0002-0000-0B00-000007000000}"/>
    <dataValidation allowBlank="1" showInputMessage="1" showErrorMessage="1" prompt="This row &amp; rows 6, 8, 10, 12, &amp; 14 are cells for entering daily notes related to the calendar day in the cell above" sqref="B4" xr:uid="{00000000-0002-0000-0B00-000008000000}"/>
    <dataValidation allowBlank="1" showInputMessage="1" showErrorMessage="1" prompt="The year in this cell is automatically updated. Select another year in cell K3 of the January worksheet to change the year" sqref="C1" xr:uid="{0ED9C6F5-D117-4D38-BF48-93FAA0D1B91E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1" ma:contentTypeDescription="Create a new document." ma:contentTypeScope="" ma:versionID="64dfb1555687e0874b4304b796b5b0c7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e6e4c555b5e194d05b7203de9c4567b3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2:Image" minOccurs="0"/>
                <xsd:element ref="ns4:TaxCatchAll" minOccurs="0"/>
                <xsd:element ref="ns2:ImageTagsTaxHTFiel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22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90E7C876-181F-41DE-8AC6-6502C97D0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D472FB-5046-43D2-9DFE-7944D7EAD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59F9F-A5B2-49E2-9BA4-A9C300CFBD1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TM11907363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CalendarYear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ColumnTitleRegion2..C14.7</vt:lpstr>
      <vt:lpstr>ColumnTitleRegion2..C14.8</vt:lpstr>
      <vt:lpstr>ColumnTitleRegion2..C14.9</vt:lpstr>
      <vt:lpstr>January!Print_Area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2021-08-09T05:07:58Z</dcterms:created>
  <dcterms:modified xsi:type="dcterms:W3CDTF">2022-08-07T13:38:34Z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